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X:\GV 2017-2021\22. sjednica GV\Dopuna dnevnog reda\15. Izvješće o strateškom planu za 2018\"/>
    </mc:Choice>
  </mc:AlternateContent>
  <xr:revisionPtr revIDLastSave="0" documentId="8_{C7970769-949A-47E7-8CDE-7BA2519D969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FINANCIJSKO IZVJEŠĆE" sheetId="1" r:id="rId1"/>
    <sheet name="List2" sheetId="2" r:id="rId2"/>
    <sheet name="List3" sheetId="3" r:id="rId3"/>
  </sheets>
  <definedNames>
    <definedName name="_xlnm.Print_Area" localSheetId="0">'FINANCIJSKO IZVJEŠĆE'!$A$1:$R$41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8" i="1" l="1"/>
  <c r="J28" i="1"/>
  <c r="J26" i="1"/>
  <c r="Q39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9" i="1"/>
  <c r="Q30" i="1"/>
  <c r="Q31" i="1"/>
  <c r="Q32" i="1"/>
  <c r="Q33" i="1"/>
  <c r="Q34" i="1"/>
  <c r="Q35" i="1"/>
  <c r="Q36" i="1"/>
  <c r="Q11" i="1"/>
  <c r="Q9" i="1"/>
  <c r="Q8" i="1"/>
  <c r="Q6" i="1"/>
  <c r="J39" i="1"/>
  <c r="J36" i="1"/>
  <c r="J35" i="1"/>
  <c r="J34" i="1"/>
  <c r="J33" i="1"/>
  <c r="J32" i="1"/>
  <c r="J31" i="1"/>
  <c r="J30" i="1"/>
  <c r="J29" i="1"/>
  <c r="J27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9" i="1"/>
  <c r="J38" i="1"/>
  <c r="D7" i="1" l="1"/>
  <c r="E7" i="1"/>
  <c r="F7" i="1"/>
  <c r="G7" i="1"/>
  <c r="H7" i="1"/>
  <c r="I7" i="1"/>
  <c r="K7" i="1"/>
  <c r="L7" i="1"/>
  <c r="M7" i="1"/>
  <c r="N7" i="1"/>
  <c r="O7" i="1"/>
  <c r="P7" i="1"/>
  <c r="J6" i="1"/>
  <c r="Q38" i="1" l="1"/>
  <c r="K10" i="1"/>
  <c r="L10" i="1"/>
  <c r="M10" i="1"/>
  <c r="N10" i="1"/>
  <c r="O10" i="1"/>
  <c r="P10" i="1"/>
  <c r="D10" i="1"/>
  <c r="E10" i="1"/>
  <c r="F10" i="1"/>
  <c r="G10" i="1"/>
  <c r="H10" i="1"/>
  <c r="I10" i="1"/>
  <c r="D37" i="1"/>
  <c r="E37" i="1"/>
  <c r="F37" i="1"/>
  <c r="G37" i="1"/>
  <c r="H37" i="1"/>
  <c r="I37" i="1"/>
  <c r="L37" i="1"/>
  <c r="M37" i="1"/>
  <c r="N37" i="1"/>
  <c r="O37" i="1"/>
  <c r="P37" i="1"/>
  <c r="E40" i="1"/>
  <c r="F40" i="1"/>
  <c r="G40" i="1"/>
  <c r="H40" i="1"/>
  <c r="I40" i="1"/>
  <c r="K40" i="1"/>
  <c r="L40" i="1"/>
  <c r="M40" i="1"/>
  <c r="N40" i="1"/>
  <c r="O40" i="1"/>
  <c r="P40" i="1"/>
  <c r="J11" i="1"/>
  <c r="J8" i="1"/>
  <c r="J5" i="1" l="1"/>
  <c r="J7" i="1" s="1"/>
  <c r="G39" i="2" l="1"/>
  <c r="F39" i="2"/>
  <c r="Q10" i="1"/>
  <c r="D40" i="1"/>
  <c r="M41" i="1" l="1"/>
  <c r="P41" i="1"/>
  <c r="H41" i="1"/>
  <c r="Q40" i="1"/>
  <c r="Q5" i="1"/>
  <c r="Q7" i="1" s="1"/>
  <c r="J10" i="1"/>
  <c r="J37" i="1"/>
  <c r="J40" i="1"/>
  <c r="O41" i="1" l="1"/>
  <c r="F41" i="1"/>
  <c r="L41" i="1"/>
  <c r="D41" i="1"/>
  <c r="N41" i="1"/>
  <c r="I41" i="1"/>
  <c r="G41" i="1"/>
  <c r="E41" i="1"/>
  <c r="R7" i="1" l="1"/>
  <c r="J41" i="1"/>
  <c r="R40" i="1"/>
  <c r="R10" i="1"/>
  <c r="Q37" i="1"/>
  <c r="K37" i="1"/>
  <c r="K41" i="1" s="1"/>
  <c r="Q41" i="1" l="1"/>
  <c r="R41" i="1" s="1"/>
  <c r="R37" i="1"/>
</calcChain>
</file>

<file path=xl/sharedStrings.xml><?xml version="1.0" encoding="utf-8"?>
<sst xmlns="http://schemas.openxmlformats.org/spreadsheetml/2006/main" count="251" uniqueCount="115">
  <si>
    <t xml:space="preserve">R. Br. </t>
  </si>
  <si>
    <t>Državni</t>
  </si>
  <si>
    <t>proračun</t>
  </si>
  <si>
    <t>Županijski</t>
  </si>
  <si>
    <t>Lokalni</t>
  </si>
  <si>
    <t>Pomoći</t>
  </si>
  <si>
    <t>Europske</t>
  </si>
  <si>
    <t>unije</t>
  </si>
  <si>
    <t>Javna poduzeća</t>
  </si>
  <si>
    <t>Sveukupno</t>
  </si>
  <si>
    <t>1.</t>
  </si>
  <si>
    <t>UKUPNO 1.</t>
  </si>
  <si>
    <t xml:space="preserve">UKUPNO 2. </t>
  </si>
  <si>
    <t xml:space="preserve">3. </t>
  </si>
  <si>
    <t>UKUPNO 3.</t>
  </si>
  <si>
    <t>4.</t>
  </si>
  <si>
    <t xml:space="preserve">UKUPNO 4. </t>
  </si>
  <si>
    <t>STRATEŠKI CILJ</t>
  </si>
  <si>
    <t>POVEĆANJE KPACITETA ZA PRIVLAČENJE SREDSTAVA IZ EU FONDOVA</t>
  </si>
  <si>
    <t>Kulturni centar</t>
  </si>
  <si>
    <t>Projekt</t>
  </si>
  <si>
    <t>POVEĆANJE KONKURENTNOSTI I RAST MALIH I SREDNJIH PODUZEĆA I OBITELJSKIH GOSPODARSTAVA</t>
  </si>
  <si>
    <t>IZGRADNJA HARD I SOFT INRASTRUKTURE POTREBNE ZA RAST POSLOVANJA I UGODAN ŽIVOT</t>
  </si>
  <si>
    <t>Sanacija divljih odlagališta(zaseban projekt za svako odlagalište)</t>
  </si>
  <si>
    <t>Sanacija nerazvrstanih cesta na poručju grada Pregrade(oko 90 km nerazvrstanih cesta)</t>
  </si>
  <si>
    <t>Obnova , sanacija i vrednovanje povijesnih zidina Kostel-grada u svrhu uključivanja u turističke i kulturne ponude grada Pregrade i KZŽ</t>
  </si>
  <si>
    <t>Izgradnja i obnova dječjih igrališta u svakom mjesnom odboru</t>
  </si>
  <si>
    <t>Rekonstrukcija javne rasvjete na području grada Pregrade</t>
  </si>
  <si>
    <t>TRANSFORMACIJA LOKALNE UPRAVE U FUNKCIJI GOSPODARSKOG RAZVOJA I POVEĆANJA ATRAKTIVNOSTI PREGRADE ZA PRIVLAČENJE INVESTICIJA</t>
  </si>
  <si>
    <t>TRANSFORMACIJA LOKALNE UPRAVE  U FUNKCIJI GOSPODARSKOG RAZVOJA I POVEĆANJA ATRAKTIVNOSTI PREGRADE ZA PRIVLAČENJE INVESTICIJA</t>
  </si>
  <si>
    <t>Program</t>
  </si>
  <si>
    <t>R.Br.</t>
  </si>
  <si>
    <t>Ukupno planirano</t>
  </si>
  <si>
    <t>UKUPNO  SC1+SC2 +SC3+SC4:</t>
  </si>
  <si>
    <t>UKUPNO SC1+SC2+SC3+SC4:</t>
  </si>
  <si>
    <t>Ostali izvori (privatni investitori)</t>
  </si>
  <si>
    <t>Ostali izvori(privatni investitori)</t>
  </si>
  <si>
    <t>INDEKS</t>
  </si>
  <si>
    <t>Sanacija nerazvrstanih cesta na području grada Pregrade(oko 90 km nerazvrstanih cesta)</t>
  </si>
  <si>
    <t>Operativni cilj</t>
  </si>
  <si>
    <r>
      <rPr>
        <b/>
        <sz val="8"/>
        <color rgb="FF000000"/>
        <rFont val="Calibri"/>
        <family val="2"/>
        <charset val="238"/>
      </rPr>
      <t>2.1.</t>
    </r>
    <r>
      <rPr>
        <sz val="8"/>
        <color rgb="FF000000"/>
        <rFont val="Calibri"/>
        <family val="2"/>
        <charset val="238"/>
      </rPr>
      <t xml:space="preserve">Povećati broj poslovnih subjekata za 10 prosječno godišnje do 2020.(ukupno 70) te ostvariti novu zaposlenost u tim subjektima za 30-40 novozaposlenih godišnje  </t>
    </r>
  </si>
  <si>
    <r>
      <rPr>
        <b/>
        <sz val="8"/>
        <color rgb="FF000000"/>
        <rFont val="Calibri"/>
        <family val="2"/>
        <charset val="238"/>
      </rPr>
      <t>1.1.</t>
    </r>
    <r>
      <rPr>
        <sz val="8"/>
        <color rgb="FF000000"/>
        <rFont val="Calibri"/>
        <family val="2"/>
        <charset val="238"/>
      </rPr>
      <t>:Do 2020. izraditi i kandidirati najmanje 30 projekata za financiranje iz EU fondova u vrijednosti od 20mln. EUR</t>
    </r>
  </si>
  <si>
    <r>
      <rPr>
        <b/>
        <sz val="8"/>
        <color rgb="FF000000"/>
        <rFont val="Calibri"/>
        <family val="2"/>
        <charset val="238"/>
      </rPr>
      <t xml:space="preserve">4.1. </t>
    </r>
    <r>
      <rPr>
        <sz val="8"/>
        <color rgb="FF000000"/>
        <rFont val="Calibri"/>
        <family val="2"/>
        <charset val="238"/>
      </rPr>
      <t>Do 2020. smajiti za 40% prigovore lokalnih poduzetnika na rad odjela i službi Grada te udvostručiti razinu privatnih ulaganja na području Grada do 2018.</t>
    </r>
  </si>
  <si>
    <r>
      <rPr>
        <b/>
        <sz val="9"/>
        <color rgb="FF000000"/>
        <rFont val="Calibri"/>
        <family val="2"/>
        <charset val="238"/>
      </rPr>
      <t xml:space="preserve">3.1. </t>
    </r>
    <r>
      <rPr>
        <sz val="9"/>
        <color rgb="FF000000"/>
        <rFont val="Calibri"/>
        <family val="2"/>
        <charset val="238"/>
      </rPr>
      <t>Do 2020.investirati u projekte infrasrukture radi eliminiranja glavnih deset prepreka i ograničenja definiranih anketom o lokalnom poslovnom okruženju</t>
    </r>
  </si>
  <si>
    <r>
      <rPr>
        <b/>
        <sz val="9"/>
        <color rgb="FF000000"/>
        <rFont val="Calibri"/>
        <family val="2"/>
        <charset val="238"/>
      </rPr>
      <t>1.1.1.</t>
    </r>
    <r>
      <rPr>
        <sz val="9"/>
        <color rgb="FF000000"/>
        <rFont val="Calibri"/>
        <family val="2"/>
        <charset val="238"/>
      </rPr>
      <t>Investicije u soft infrastrukturu</t>
    </r>
  </si>
  <si>
    <r>
      <rPr>
        <b/>
        <sz val="9"/>
        <color rgb="FF000000"/>
        <rFont val="Calibri"/>
        <family val="2"/>
        <charset val="238"/>
      </rPr>
      <t>2.1.1.</t>
    </r>
    <r>
      <rPr>
        <sz val="9"/>
        <color rgb="FF000000"/>
        <rFont val="Calibri"/>
        <family val="2"/>
        <charset val="238"/>
      </rPr>
      <t>Poboljšanje lokalne investicijske klime/poticanje razvoja klastera</t>
    </r>
  </si>
  <si>
    <r>
      <rPr>
        <b/>
        <sz val="9"/>
        <color rgb="FF000000"/>
        <rFont val="Calibri"/>
        <family val="2"/>
        <charset val="238"/>
      </rPr>
      <t>3.1.1.</t>
    </r>
    <r>
      <rPr>
        <sz val="9"/>
        <color rgb="FF000000"/>
        <rFont val="Calibri"/>
        <family val="2"/>
        <charset val="238"/>
      </rPr>
      <t xml:space="preserve">i </t>
    </r>
    <r>
      <rPr>
        <b/>
        <sz val="9"/>
        <color rgb="FF000000"/>
        <rFont val="Calibri"/>
        <family val="2"/>
        <charset val="238"/>
      </rPr>
      <t>3.1.2.</t>
    </r>
    <r>
      <rPr>
        <sz val="9"/>
        <color rgb="FF000000"/>
        <rFont val="Calibri"/>
        <family val="2"/>
        <charset val="238"/>
      </rPr>
      <t xml:space="preserve"> Investicije u soft/investicije u hard infrastrukturu</t>
    </r>
  </si>
  <si>
    <r>
      <rPr>
        <b/>
        <sz val="9"/>
        <color rgb="FF000000"/>
        <rFont val="Calibri"/>
        <family val="2"/>
        <charset val="238"/>
      </rPr>
      <t>3.1.3.</t>
    </r>
    <r>
      <rPr>
        <sz val="9"/>
        <color rgb="FF000000"/>
        <rFont val="Calibri"/>
        <family val="2"/>
        <charset val="238"/>
      </rPr>
      <t xml:space="preserve"> i </t>
    </r>
    <r>
      <rPr>
        <b/>
        <sz val="9"/>
        <color rgb="FF000000"/>
        <rFont val="Calibri"/>
        <family val="2"/>
        <charset val="238"/>
      </rPr>
      <t>3.1.4.</t>
    </r>
    <r>
      <rPr>
        <sz val="9"/>
        <color rgb="FF000000"/>
        <rFont val="Calibri"/>
        <family val="2"/>
        <charset val="238"/>
      </rPr>
      <t xml:space="preserve"> Umrežavanje rada civilnog društva s gradom i poduzetnicima /unapređenje kulturnih i sportskih sadržaja</t>
    </r>
  </si>
  <si>
    <r>
      <rPr>
        <b/>
        <sz val="9"/>
        <color rgb="FF000000"/>
        <rFont val="Calibri"/>
        <family val="2"/>
        <charset val="238"/>
      </rPr>
      <t>4.1.1.</t>
    </r>
    <r>
      <rPr>
        <sz val="9"/>
        <color rgb="FF000000"/>
        <rFont val="Calibri"/>
        <family val="2"/>
        <charset val="238"/>
      </rPr>
      <t xml:space="preserve"> i </t>
    </r>
    <r>
      <rPr>
        <b/>
        <sz val="9"/>
        <color rgb="FF000000"/>
        <rFont val="Calibri"/>
        <family val="2"/>
        <charset val="238"/>
      </rPr>
      <t>4.1.2.</t>
    </r>
    <r>
      <rPr>
        <sz val="9"/>
        <color rgb="FF000000"/>
        <rFont val="Calibri"/>
        <family val="2"/>
        <charset val="238"/>
      </rPr>
      <t xml:space="preserve"> Prostorno planiranje /strategije regeneracije</t>
    </r>
  </si>
  <si>
    <t>IZGRADNJA HARD I SOFT INFRASTRUKTURE POTREBNE ZA RAST POSLOVANJA I UGODAN ŽIVOT</t>
  </si>
  <si>
    <t>Nabava knjiga u knjižnici</t>
  </si>
  <si>
    <t>Stupanj prioriteta</t>
  </si>
  <si>
    <t>II</t>
  </si>
  <si>
    <t>I</t>
  </si>
  <si>
    <t>III</t>
  </si>
  <si>
    <t>Nabava  opreme za rad gradske uprave</t>
  </si>
  <si>
    <t>R.br.</t>
  </si>
  <si>
    <t>računalna oprema i računalni programi</t>
  </si>
  <si>
    <t>Planirana sredstva za provedbu projekata u izvještajnom razdoblju</t>
  </si>
  <si>
    <t xml:space="preserve">Utrošena sredstva za provedbu projekata u izvještajnom razdoblju </t>
  </si>
  <si>
    <t>Ukupno utrošeno</t>
  </si>
  <si>
    <t>Poticajno okruženje za razvoj civilnog društva</t>
  </si>
  <si>
    <t>Sanacija klizišta na području grada Pregrade</t>
  </si>
  <si>
    <t>3.1. Do 2020.investirati u projekte infrasrukture radi eliminiranja glavnih deset prepreka i ograničenja definiranih anketom o lokalnom poslovnom okruženju</t>
  </si>
  <si>
    <t>3.1.1.i 3.1.2. Investicije u soft/investicije u hard infrastrukturu</t>
  </si>
  <si>
    <t>Postavljanje info panela</t>
  </si>
  <si>
    <t>Autobusna stajališta</t>
  </si>
  <si>
    <t>Uređenje reciklažnog dvorišta</t>
  </si>
  <si>
    <t>Subvencije kamata poduzetnicima</t>
  </si>
  <si>
    <t>Potpore poljoprivrednicima i uređenje stočnog sajmišta</t>
  </si>
  <si>
    <t>Stručno usavršavanje zaposlenika</t>
  </si>
  <si>
    <t>2.1.2. Poticanje rasta lokalnih poduzeća</t>
  </si>
  <si>
    <t>Sanacija i dogradnja nogostupa na prostoru Grada Pregrade</t>
  </si>
  <si>
    <t>Obnova sakralnih objekata</t>
  </si>
  <si>
    <t>10 info panela</t>
  </si>
  <si>
    <t>Nabava knjiga i opreme u knjižnici</t>
  </si>
  <si>
    <t>Izgradnja sportskog centra</t>
  </si>
  <si>
    <t>Izgradnja biciklističke staze</t>
  </si>
  <si>
    <t>Izgradnja širokopojasne infrastrukture</t>
  </si>
  <si>
    <t xml:space="preserve">Izgradnja biološkog bazena </t>
  </si>
  <si>
    <t>1 reciklažno dvorište</t>
  </si>
  <si>
    <t>Izgradnja bio bazena</t>
  </si>
  <si>
    <t>Izrađena 1 projektna dokumentacija</t>
  </si>
  <si>
    <t>Otkup zemljišta kod NK Pregrada</t>
  </si>
  <si>
    <t>4.1.1. i 4.1.2. Prostorno planiranje /strategije regeneracije</t>
  </si>
  <si>
    <t>2.</t>
  </si>
  <si>
    <t>3.</t>
  </si>
  <si>
    <t>Rodna kuća Janka Leskovara</t>
  </si>
  <si>
    <t>Izgradnja sportskog centra - uređenje teniskog i pomoćnog igrališta pri NK Pregrada</t>
  </si>
  <si>
    <t>Energetski učinkovit DV Naša radost</t>
  </si>
  <si>
    <t>Energetska obnova zgrada u vlasništvu Grada</t>
  </si>
  <si>
    <t>Proširenje proizvodnog pogona Staklorez Burić</t>
  </si>
  <si>
    <t>Brandiranje grada i lokalne uprave kroz izradu višejezičnih marketing materijala i portala</t>
  </si>
  <si>
    <t>Zemljište za 1 Kulturni centar</t>
  </si>
  <si>
    <t>Prilazni put</t>
  </si>
  <si>
    <t>Subvencija kamata 6 poduzetnika </t>
  </si>
  <si>
    <t>50 potpora</t>
  </si>
  <si>
    <t>-</t>
  </si>
  <si>
    <t>Asfaltiranje nerazvrstanih cesta, 1,4 km</t>
  </si>
  <si>
    <t>1 prošireni proizvodni pogon</t>
  </si>
  <si>
    <t>Pokazatelj rezultata (količina-2018)</t>
  </si>
  <si>
    <t> Sanacija 6 klizišta</t>
  </si>
  <si>
    <t>Izrađena 1 replika kipa Sv. Mihovila</t>
  </si>
  <si>
    <t>3 stajališta</t>
  </si>
  <si>
    <t>Igralište Cigrovec, Sv. Ana, pomoćno igral. NK Pregrada, projekti Kunapark</t>
  </si>
  <si>
    <t>50 rasvjetnih tijela</t>
  </si>
  <si>
    <t>sufinanciran rad 19 udruga</t>
  </si>
  <si>
    <t>Obnovljena kotlovnica i PPTV</t>
  </si>
  <si>
    <t>Upravljanje i sanacija gubitaka na vodoopskrbnom sustavu (VIOP)</t>
  </si>
  <si>
    <t>Detekcija stanja, sanacija, rekonstrukcija i izgradnja sekundarne sabirne mreže odvodnje otpadnih voda Pregrade (VIOP)</t>
  </si>
  <si>
    <t>VS Žolekov Breg i CS Košenine (VIOP)</t>
  </si>
  <si>
    <t>Vodoopskrbni sustav visoke zone VINAGORA, dovršetak magistralnih i tlačnih cjevovoda (VIOP)</t>
  </si>
  <si>
    <t>Muzejska oprema</t>
  </si>
  <si>
    <t>1224 nabavljenih knjiga</t>
  </si>
  <si>
    <t>5 tabli dobrodošlice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</si>
</sst>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rgb="FF000000"/>
      <name val="Calibri"/>
      <family val="2"/>
      <charset val="238"/>
    </font>
    <font>
      <sz val="9"/>
      <color rgb="FFFFFFFF"/>
      <name val="Calibri"/>
      <family val="2"/>
      <charset val="238"/>
    </font>
    <font>
      <sz val="9"/>
      <color theme="1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9"/>
      <color rgb="FF000000"/>
      <name val="Calibri"/>
      <family val="2"/>
      <charset val="238"/>
    </font>
    <font>
      <b/>
      <sz val="8"/>
      <color rgb="FF000000"/>
      <name val="Calibri"/>
      <family val="2"/>
      <charset val="238"/>
    </font>
    <font>
      <sz val="8"/>
      <color rgb="FFFFFFFF"/>
      <name val="Calibri"/>
      <family val="2"/>
      <charset val="238"/>
    </font>
    <font>
      <sz val="12"/>
      <color rgb="FFFFFFFF"/>
      <name val="Calibri"/>
      <family val="2"/>
      <charset val="238"/>
    </font>
    <font>
      <sz val="12"/>
      <color theme="0"/>
      <name val="Calibri"/>
      <family val="2"/>
      <charset val="238"/>
    </font>
    <font>
      <sz val="12"/>
      <color theme="1"/>
      <name val="Calibri"/>
      <family val="2"/>
      <charset val="238"/>
    </font>
    <font>
      <sz val="12"/>
      <color rgb="FF000000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2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sz val="9"/>
      <color theme="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8E5D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1" fillId="0" borderId="0" xfId="0" applyFont="1" applyAlignment="1">
      <alignment wrapText="1"/>
    </xf>
    <xf numFmtId="4" fontId="1" fillId="0" borderId="0" xfId="0" applyNumberFormat="1" applyFont="1" applyAlignment="1">
      <alignment wrapText="1"/>
    </xf>
    <xf numFmtId="0" fontId="3" fillId="0" borderId="4" xfId="0" applyFont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4" fontId="2" fillId="5" borderId="4" xfId="0" applyNumberFormat="1" applyFont="1" applyFill="1" applyBorder="1" applyAlignment="1"/>
    <xf numFmtId="0" fontId="5" fillId="4" borderId="4" xfId="0" applyFont="1" applyFill="1" applyBorder="1" applyAlignment="1">
      <alignment horizontal="center" vertical="center" wrapText="1"/>
    </xf>
    <xf numFmtId="4" fontId="5" fillId="8" borderId="4" xfId="0" applyNumberFormat="1" applyFont="1" applyFill="1" applyBorder="1" applyAlignment="1">
      <alignment horizontal="right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4" fontId="5" fillId="4" borderId="5" xfId="0" applyNumberFormat="1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4" fontId="5" fillId="4" borderId="6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4" fontId="5" fillId="4" borderId="0" xfId="0" applyNumberFormat="1" applyFont="1" applyFill="1" applyBorder="1" applyAlignment="1">
      <alignment horizontal="center" vertical="center" wrapText="1"/>
    </xf>
    <xf numFmtId="4" fontId="14" fillId="5" borderId="4" xfId="0" applyNumberFormat="1" applyFont="1" applyFill="1" applyBorder="1" applyAlignment="1">
      <alignment wrapText="1"/>
    </xf>
    <xf numFmtId="2" fontId="14" fillId="5" borderId="4" xfId="0" applyNumberFormat="1" applyFont="1" applyFill="1" applyBorder="1" applyAlignment="1">
      <alignment wrapText="1"/>
    </xf>
    <xf numFmtId="4" fontId="13" fillId="0" borderId="4" xfId="0" applyNumberFormat="1" applyFont="1" applyBorder="1" applyAlignment="1">
      <alignment horizontal="right" vertical="center" wrapText="1"/>
    </xf>
    <xf numFmtId="4" fontId="12" fillId="4" borderId="4" xfId="0" applyNumberFormat="1" applyFont="1" applyFill="1" applyBorder="1" applyAlignment="1">
      <alignment horizontal="right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4" fontId="10" fillId="6" borderId="4" xfId="0" applyNumberFormat="1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vertical="center" wrapText="1"/>
    </xf>
    <xf numFmtId="4" fontId="12" fillId="6" borderId="4" xfId="0" applyNumberFormat="1" applyFont="1" applyFill="1" applyBorder="1" applyAlignment="1">
      <alignment vertical="center" wrapText="1"/>
    </xf>
    <xf numFmtId="4" fontId="12" fillId="2" borderId="4" xfId="0" applyNumberFormat="1" applyFont="1" applyFill="1" applyBorder="1" applyAlignment="1">
      <alignment horizontal="right" vertical="center" wrapText="1"/>
    </xf>
    <xf numFmtId="4" fontId="12" fillId="7" borderId="4" xfId="0" applyNumberFormat="1" applyFont="1" applyFill="1" applyBorder="1" applyAlignment="1">
      <alignment horizontal="right" vertical="center" wrapText="1"/>
    </xf>
    <xf numFmtId="4" fontId="12" fillId="0" borderId="4" xfId="0" applyNumberFormat="1" applyFont="1" applyBorder="1" applyAlignment="1">
      <alignment wrapText="1"/>
    </xf>
    <xf numFmtId="4" fontId="12" fillId="5" borderId="4" xfId="0" applyNumberFormat="1" applyFont="1" applyFill="1" applyBorder="1" applyAlignment="1">
      <alignment horizontal="right" vertical="center" wrapText="1"/>
    </xf>
    <xf numFmtId="0" fontId="12" fillId="0" borderId="4" xfId="0" applyFont="1" applyBorder="1" applyAlignment="1">
      <alignment wrapText="1"/>
    </xf>
    <xf numFmtId="4" fontId="13" fillId="5" borderId="4" xfId="0" applyNumberFormat="1" applyFont="1" applyFill="1" applyBorder="1" applyAlignment="1">
      <alignment horizontal="right" vertical="center" wrapText="1"/>
    </xf>
    <xf numFmtId="4" fontId="13" fillId="4" borderId="4" xfId="0" applyNumberFormat="1" applyFont="1" applyFill="1" applyBorder="1" applyAlignment="1">
      <alignment horizontal="right" vertical="center" wrapText="1"/>
    </xf>
    <xf numFmtId="4" fontId="12" fillId="4" borderId="4" xfId="0" applyNumberFormat="1" applyFont="1" applyFill="1" applyBorder="1" applyAlignment="1">
      <alignment wrapText="1"/>
    </xf>
    <xf numFmtId="0" fontId="15" fillId="0" borderId="4" xfId="0" applyFont="1" applyBorder="1" applyAlignment="1">
      <alignment wrapText="1"/>
    </xf>
    <xf numFmtId="0" fontId="16" fillId="0" borderId="0" xfId="0" applyFont="1" applyAlignment="1">
      <alignment wrapText="1"/>
    </xf>
    <xf numFmtId="4" fontId="15" fillId="4" borderId="4" xfId="0" applyNumberFormat="1" applyFont="1" applyFill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4" fontId="0" fillId="0" borderId="0" xfId="0" applyNumberFormat="1"/>
    <xf numFmtId="0" fontId="4" fillId="6" borderId="4" xfId="0" applyFont="1" applyFill="1" applyBorder="1" applyAlignment="1">
      <alignment horizontal="center" wrapText="1"/>
    </xf>
    <xf numFmtId="0" fontId="4" fillId="6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/>
    <xf numFmtId="0" fontId="3" fillId="0" borderId="5" xfId="0" applyFont="1" applyBorder="1" applyAlignment="1">
      <alignment horizontal="center" vertical="center" wrapText="1"/>
    </xf>
    <xf numFmtId="4" fontId="5" fillId="4" borderId="8" xfId="0" applyNumberFormat="1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4" fontId="5" fillId="4" borderId="7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5" fillId="4" borderId="5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" fontId="15" fillId="0" borderId="4" xfId="0" applyNumberFormat="1" applyFont="1" applyBorder="1" applyAlignment="1">
      <alignment horizontal="right" vertical="center" wrapText="1"/>
    </xf>
    <xf numFmtId="0" fontId="1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right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center" wrapText="1"/>
    </xf>
    <xf numFmtId="0" fontId="12" fillId="0" borderId="4" xfId="0" applyFont="1" applyBorder="1" applyAlignment="1">
      <alignment horizontal="center" vertical="center" wrapText="1"/>
    </xf>
    <xf numFmtId="0" fontId="11" fillId="6" borderId="4" xfId="0" applyFont="1" applyFill="1" applyBorder="1" applyAlignment="1">
      <alignment horizontal="center" wrapText="1"/>
    </xf>
    <xf numFmtId="0" fontId="12" fillId="6" borderId="4" xfId="0" applyFont="1" applyFill="1" applyBorder="1" applyAlignment="1">
      <alignment horizontal="center" wrapText="1"/>
    </xf>
    <xf numFmtId="4" fontId="10" fillId="6" borderId="4" xfId="0" applyNumberFormat="1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4" fontId="5" fillId="4" borderId="2" xfId="0" applyNumberFormat="1" applyFont="1" applyFill="1" applyBorder="1" applyAlignment="1">
      <alignment horizontal="center" vertical="center" wrapText="1"/>
    </xf>
    <xf numFmtId="4" fontId="5" fillId="4" borderId="3" xfId="0" applyNumberFormat="1" applyFont="1" applyFill="1" applyBorder="1" applyAlignment="1">
      <alignment horizontal="center" vertical="center" wrapText="1"/>
    </xf>
    <xf numFmtId="4" fontId="5" fillId="4" borderId="4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" fontId="4" fillId="6" borderId="4" xfId="0" applyNumberFormat="1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" fontId="4" fillId="6" borderId="1" xfId="0" applyNumberFormat="1" applyFont="1" applyFill="1" applyBorder="1" applyAlignment="1">
      <alignment horizontal="center" vertical="center" wrapText="1"/>
    </xf>
    <xf numFmtId="4" fontId="4" fillId="6" borderId="3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" fontId="9" fillId="6" borderId="1" xfId="0" applyNumberFormat="1" applyFont="1" applyFill="1" applyBorder="1" applyAlignment="1">
      <alignment horizontal="center" vertical="center" wrapText="1"/>
    </xf>
    <xf numFmtId="4" fontId="9" fillId="6" borderId="3" xfId="0" applyNumberFormat="1" applyFont="1" applyFill="1" applyBorder="1" applyAlignment="1">
      <alignment horizontal="center" vertical="center" wrapText="1"/>
    </xf>
    <xf numFmtId="4" fontId="17" fillId="6" borderId="1" xfId="0" applyNumberFormat="1" applyFont="1" applyFill="1" applyBorder="1" applyAlignment="1">
      <alignment horizontal="center" vertical="center" wrapText="1"/>
    </xf>
    <xf numFmtId="4" fontId="17" fillId="6" borderId="3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99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5"/>
  <sheetViews>
    <sheetView tabSelected="1" zoomScale="85" zoomScaleNormal="85" workbookViewId="0">
      <selection activeCell="D10" sqref="D10"/>
    </sheetView>
  </sheetViews>
  <sheetFormatPr defaultColWidth="9.109375" defaultRowHeight="14.4" x14ac:dyDescent="0.3"/>
  <cols>
    <col min="1" max="1" width="6.6640625" style="1" customWidth="1"/>
    <col min="2" max="2" width="25.33203125" style="1" customWidth="1"/>
    <col min="3" max="3" width="37.6640625" style="1" customWidth="1"/>
    <col min="4" max="4" width="15.88671875" style="1" customWidth="1"/>
    <col min="5" max="5" width="14.6640625" style="1" customWidth="1"/>
    <col min="6" max="6" width="19.33203125" style="2" customWidth="1"/>
    <col min="7" max="7" width="15.6640625" style="1" customWidth="1"/>
    <col min="8" max="8" width="15.44140625" style="1" customWidth="1"/>
    <col min="9" max="9" width="16.6640625" style="1" customWidth="1"/>
    <col min="10" max="10" width="23.6640625" style="2" customWidth="1"/>
    <col min="11" max="11" width="17.88671875" style="1" customWidth="1"/>
    <col min="12" max="12" width="15.109375" style="1" customWidth="1"/>
    <col min="13" max="13" width="21.6640625" style="2" customWidth="1"/>
    <col min="14" max="14" width="19.5546875" style="1" customWidth="1"/>
    <col min="15" max="15" width="17.33203125" style="1" customWidth="1"/>
    <col min="16" max="16" width="16.44140625" style="1" customWidth="1"/>
    <col min="17" max="17" width="22.6640625" style="2" customWidth="1"/>
    <col min="18" max="18" width="8.109375" style="1" customWidth="1"/>
    <col min="19" max="19" width="22" style="1" customWidth="1"/>
    <col min="20" max="16384" width="9.109375" style="1"/>
  </cols>
  <sheetData>
    <row r="1" spans="1:18" ht="16.2" thickBot="1" x14ac:dyDescent="0.35">
      <c r="A1" s="69" t="s">
        <v>0</v>
      </c>
      <c r="B1" s="69" t="s">
        <v>17</v>
      </c>
      <c r="C1" s="69" t="s">
        <v>20</v>
      </c>
      <c r="D1" s="69" t="s">
        <v>58</v>
      </c>
      <c r="E1" s="69"/>
      <c r="F1" s="69"/>
      <c r="G1" s="69"/>
      <c r="H1" s="69"/>
      <c r="I1" s="69"/>
      <c r="J1" s="69"/>
      <c r="K1" s="68" t="s">
        <v>59</v>
      </c>
      <c r="L1" s="68"/>
      <c r="M1" s="68"/>
      <c r="N1" s="68"/>
      <c r="O1" s="68"/>
      <c r="P1" s="68"/>
      <c r="Q1" s="68"/>
      <c r="R1" s="66" t="s">
        <v>37</v>
      </c>
    </row>
    <row r="2" spans="1:18" ht="16.2" thickBot="1" x14ac:dyDescent="0.35">
      <c r="A2" s="69"/>
      <c r="B2" s="69"/>
      <c r="C2" s="69"/>
      <c r="D2" s="23" t="s">
        <v>1</v>
      </c>
      <c r="E2" s="23" t="s">
        <v>3</v>
      </c>
      <c r="F2" s="24" t="s">
        <v>4</v>
      </c>
      <c r="G2" s="23" t="s">
        <v>5</v>
      </c>
      <c r="H2" s="69" t="s">
        <v>8</v>
      </c>
      <c r="I2" s="69" t="s">
        <v>35</v>
      </c>
      <c r="J2" s="68" t="s">
        <v>9</v>
      </c>
      <c r="K2" s="23" t="s">
        <v>1</v>
      </c>
      <c r="L2" s="23" t="s">
        <v>3</v>
      </c>
      <c r="M2" s="24" t="s">
        <v>4</v>
      </c>
      <c r="N2" s="23" t="s">
        <v>5</v>
      </c>
      <c r="O2" s="69" t="s">
        <v>8</v>
      </c>
      <c r="P2" s="69" t="s">
        <v>36</v>
      </c>
      <c r="Q2" s="68" t="s">
        <v>9</v>
      </c>
      <c r="R2" s="67"/>
    </row>
    <row r="3" spans="1:18" ht="16.2" thickBot="1" x14ac:dyDescent="0.35">
      <c r="A3" s="69"/>
      <c r="B3" s="69"/>
      <c r="C3" s="69"/>
      <c r="D3" s="23" t="s">
        <v>2</v>
      </c>
      <c r="E3" s="23" t="s">
        <v>2</v>
      </c>
      <c r="F3" s="24" t="s">
        <v>2</v>
      </c>
      <c r="G3" s="23" t="s">
        <v>6</v>
      </c>
      <c r="H3" s="69"/>
      <c r="I3" s="69"/>
      <c r="J3" s="68"/>
      <c r="K3" s="23" t="s">
        <v>2</v>
      </c>
      <c r="L3" s="23" t="s">
        <v>2</v>
      </c>
      <c r="M3" s="24" t="s">
        <v>2</v>
      </c>
      <c r="N3" s="23" t="s">
        <v>6</v>
      </c>
      <c r="O3" s="69"/>
      <c r="P3" s="69"/>
      <c r="Q3" s="68"/>
      <c r="R3" s="67"/>
    </row>
    <row r="4" spans="1:18" ht="16.2" thickBot="1" x14ac:dyDescent="0.35">
      <c r="A4" s="69"/>
      <c r="B4" s="69"/>
      <c r="C4" s="69"/>
      <c r="D4" s="25"/>
      <c r="E4" s="25"/>
      <c r="F4" s="26"/>
      <c r="G4" s="23" t="s">
        <v>7</v>
      </c>
      <c r="H4" s="69"/>
      <c r="I4" s="69"/>
      <c r="J4" s="68"/>
      <c r="K4" s="25"/>
      <c r="L4" s="25"/>
      <c r="M4" s="26"/>
      <c r="N4" s="23" t="s">
        <v>7</v>
      </c>
      <c r="O4" s="69"/>
      <c r="P4" s="69"/>
      <c r="Q4" s="68"/>
      <c r="R4" s="67"/>
    </row>
    <row r="5" spans="1:18" ht="30" customHeight="1" thickBot="1" x14ac:dyDescent="0.35">
      <c r="A5" s="61" t="s">
        <v>10</v>
      </c>
      <c r="B5" s="61" t="s">
        <v>18</v>
      </c>
      <c r="C5" s="39" t="s">
        <v>70</v>
      </c>
      <c r="D5" s="27"/>
      <c r="E5" s="27"/>
      <c r="F5" s="27">
        <v>25000</v>
      </c>
      <c r="G5" s="27"/>
      <c r="H5" s="27"/>
      <c r="I5" s="27"/>
      <c r="J5" s="28">
        <f t="shared" ref="J5:J39" si="0">SUM(D5:I5)</f>
        <v>25000</v>
      </c>
      <c r="K5" s="27"/>
      <c r="L5" s="27"/>
      <c r="M5" s="27">
        <v>21224.22</v>
      </c>
      <c r="N5" s="27"/>
      <c r="O5" s="27"/>
      <c r="P5" s="27"/>
      <c r="Q5" s="28">
        <f>SUM(K5:P5)</f>
        <v>21224.22</v>
      </c>
      <c r="R5" s="29"/>
    </row>
    <row r="6" spans="1:18" ht="31.5" customHeight="1" thickBot="1" x14ac:dyDescent="0.35">
      <c r="A6" s="62"/>
      <c r="B6" s="62"/>
      <c r="C6" s="53" t="s">
        <v>19</v>
      </c>
      <c r="D6" s="19"/>
      <c r="E6" s="19"/>
      <c r="F6" s="19">
        <v>98000</v>
      </c>
      <c r="G6" s="19"/>
      <c r="H6" s="19"/>
      <c r="I6" s="19"/>
      <c r="J6" s="28">
        <f t="shared" ref="J6" si="1">SUM(D6:I6)</f>
        <v>98000</v>
      </c>
      <c r="K6" s="19"/>
      <c r="L6" s="19"/>
      <c r="M6" s="19">
        <v>93647.83</v>
      </c>
      <c r="N6" s="19"/>
      <c r="O6" s="19"/>
      <c r="P6" s="19"/>
      <c r="Q6" s="28">
        <f>SUM(K6:P6)</f>
        <v>93647.83</v>
      </c>
      <c r="R6" s="31"/>
    </row>
    <row r="7" spans="1:18" ht="16.2" thickBot="1" x14ac:dyDescent="0.35">
      <c r="A7" s="63" t="s">
        <v>11</v>
      </c>
      <c r="B7" s="63"/>
      <c r="C7" s="63"/>
      <c r="D7" s="30">
        <f t="shared" ref="D7" si="2">SUM(D5:D6)</f>
        <v>0</v>
      </c>
      <c r="E7" s="30">
        <f t="shared" ref="E7" si="3">SUM(E5:E6)</f>
        <v>0</v>
      </c>
      <c r="F7" s="30">
        <f t="shared" ref="F7" si="4">SUM(F5:F6)</f>
        <v>123000</v>
      </c>
      <c r="G7" s="30">
        <f t="shared" ref="G7" si="5">SUM(G5:G6)</f>
        <v>0</v>
      </c>
      <c r="H7" s="30">
        <f t="shared" ref="H7" si="6">SUM(H5:H6)</f>
        <v>0</v>
      </c>
      <c r="I7" s="30">
        <f t="shared" ref="I7" si="7">SUM(I5:I6)</f>
        <v>0</v>
      </c>
      <c r="J7" s="30">
        <f t="shared" ref="J7:P7" si="8">SUM(J5:J6)</f>
        <v>123000</v>
      </c>
      <c r="K7" s="30">
        <f t="shared" si="8"/>
        <v>0</v>
      </c>
      <c r="L7" s="30">
        <f t="shared" si="8"/>
        <v>0</v>
      </c>
      <c r="M7" s="30">
        <f t="shared" si="8"/>
        <v>114872.05</v>
      </c>
      <c r="N7" s="30">
        <f t="shared" si="8"/>
        <v>0</v>
      </c>
      <c r="O7" s="30">
        <f t="shared" si="8"/>
        <v>0</v>
      </c>
      <c r="P7" s="30">
        <f t="shared" si="8"/>
        <v>0</v>
      </c>
      <c r="Q7" s="30">
        <f>SUM(Q5:Q6)</f>
        <v>114872.05</v>
      </c>
      <c r="R7" s="17">
        <f>Q7/J7*100</f>
        <v>93.39191056910569</v>
      </c>
    </row>
    <row r="8" spans="1:18" ht="51" customHeight="1" thickBot="1" x14ac:dyDescent="0.35">
      <c r="A8" s="60" t="s">
        <v>85</v>
      </c>
      <c r="B8" s="61" t="s">
        <v>21</v>
      </c>
      <c r="C8" s="53" t="s">
        <v>68</v>
      </c>
      <c r="D8" s="19"/>
      <c r="E8" s="19"/>
      <c r="F8" s="19">
        <v>98000</v>
      </c>
      <c r="G8" s="19"/>
      <c r="H8" s="19"/>
      <c r="I8" s="19"/>
      <c r="J8" s="28">
        <f t="shared" si="0"/>
        <v>98000</v>
      </c>
      <c r="K8" s="19"/>
      <c r="L8" s="19"/>
      <c r="M8" s="19">
        <v>57774.36</v>
      </c>
      <c r="N8" s="19"/>
      <c r="O8" s="19"/>
      <c r="P8" s="19"/>
      <c r="Q8" s="28">
        <f>SUM(K8:P8)</f>
        <v>57774.36</v>
      </c>
      <c r="R8" s="31"/>
    </row>
    <row r="9" spans="1:18" ht="51" customHeight="1" thickBot="1" x14ac:dyDescent="0.35">
      <c r="A9" s="60"/>
      <c r="B9" s="60"/>
      <c r="C9" s="53" t="s">
        <v>69</v>
      </c>
      <c r="D9" s="19"/>
      <c r="E9" s="19"/>
      <c r="F9" s="19">
        <v>128000</v>
      </c>
      <c r="G9" s="19"/>
      <c r="H9" s="19"/>
      <c r="I9" s="19"/>
      <c r="J9" s="28">
        <f t="shared" si="0"/>
        <v>128000</v>
      </c>
      <c r="K9" s="19"/>
      <c r="L9" s="19"/>
      <c r="M9" s="19">
        <v>76088.27</v>
      </c>
      <c r="N9" s="19"/>
      <c r="O9" s="19"/>
      <c r="P9" s="19"/>
      <c r="Q9" s="28">
        <f t="shared" ref="Q9" si="9">SUM(K9:P9)</f>
        <v>76088.27</v>
      </c>
      <c r="R9" s="31"/>
    </row>
    <row r="10" spans="1:18" ht="16.2" thickBot="1" x14ac:dyDescent="0.35">
      <c r="A10" s="63" t="s">
        <v>12</v>
      </c>
      <c r="B10" s="63"/>
      <c r="C10" s="63"/>
      <c r="D10" s="30">
        <f t="shared" ref="D10:Q10" si="10">SUM(D8:D9)</f>
        <v>0</v>
      </c>
      <c r="E10" s="30">
        <f t="shared" si="10"/>
        <v>0</v>
      </c>
      <c r="F10" s="30">
        <f t="shared" si="10"/>
        <v>226000</v>
      </c>
      <c r="G10" s="30">
        <f t="shared" si="10"/>
        <v>0</v>
      </c>
      <c r="H10" s="30">
        <f t="shared" si="10"/>
        <v>0</v>
      </c>
      <c r="I10" s="30">
        <f t="shared" si="10"/>
        <v>0</v>
      </c>
      <c r="J10" s="30">
        <f t="shared" si="10"/>
        <v>226000</v>
      </c>
      <c r="K10" s="30">
        <f t="shared" si="10"/>
        <v>0</v>
      </c>
      <c r="L10" s="30">
        <f t="shared" si="10"/>
        <v>0</v>
      </c>
      <c r="M10" s="30">
        <f t="shared" si="10"/>
        <v>133862.63</v>
      </c>
      <c r="N10" s="30">
        <f t="shared" si="10"/>
        <v>0</v>
      </c>
      <c r="O10" s="30">
        <f t="shared" si="10"/>
        <v>0</v>
      </c>
      <c r="P10" s="30">
        <f t="shared" si="10"/>
        <v>0</v>
      </c>
      <c r="Q10" s="30">
        <f t="shared" si="10"/>
        <v>133862.63</v>
      </c>
      <c r="R10" s="18">
        <f>Q10/J10*100</f>
        <v>59.231252212389386</v>
      </c>
    </row>
    <row r="11" spans="1:18" ht="31.8" thickBot="1" x14ac:dyDescent="0.35">
      <c r="A11" s="65" t="s">
        <v>86</v>
      </c>
      <c r="B11" s="61" t="s">
        <v>22</v>
      </c>
      <c r="C11" s="53" t="s">
        <v>23</v>
      </c>
      <c r="D11" s="19"/>
      <c r="E11" s="19"/>
      <c r="F11" s="19">
        <v>7000</v>
      </c>
      <c r="G11" s="19"/>
      <c r="H11" s="19"/>
      <c r="I11" s="19"/>
      <c r="J11" s="28">
        <f t="shared" si="0"/>
        <v>7000</v>
      </c>
      <c r="K11" s="19"/>
      <c r="L11" s="19"/>
      <c r="M11" s="19"/>
      <c r="N11" s="19"/>
      <c r="O11" s="19"/>
      <c r="P11" s="19"/>
      <c r="Q11" s="28">
        <f>SUM(K11:P11)</f>
        <v>0</v>
      </c>
      <c r="R11" s="31"/>
    </row>
    <row r="12" spans="1:18" ht="31.8" thickBot="1" x14ac:dyDescent="0.35">
      <c r="A12" s="65"/>
      <c r="B12" s="60"/>
      <c r="C12" s="53" t="s">
        <v>90</v>
      </c>
      <c r="D12" s="19"/>
      <c r="E12" s="19"/>
      <c r="F12" s="19">
        <v>153000</v>
      </c>
      <c r="G12" s="19">
        <v>800000</v>
      </c>
      <c r="H12" s="19"/>
      <c r="I12" s="19"/>
      <c r="J12" s="28">
        <f t="shared" si="0"/>
        <v>953000</v>
      </c>
      <c r="K12" s="19"/>
      <c r="L12" s="19"/>
      <c r="M12" s="19">
        <v>143125</v>
      </c>
      <c r="N12" s="19">
        <v>579581.25</v>
      </c>
      <c r="O12" s="19"/>
      <c r="P12" s="19"/>
      <c r="Q12" s="28">
        <f t="shared" ref="Q12:Q36" si="11">SUM(K12:P12)</f>
        <v>722706.25</v>
      </c>
      <c r="R12" s="31"/>
    </row>
    <row r="13" spans="1:18" ht="31.8" thickBot="1" x14ac:dyDescent="0.35">
      <c r="A13" s="65"/>
      <c r="B13" s="60"/>
      <c r="C13" s="53" t="s">
        <v>72</v>
      </c>
      <c r="D13" s="19"/>
      <c r="E13" s="19"/>
      <c r="F13" s="19">
        <v>200000</v>
      </c>
      <c r="G13" s="19"/>
      <c r="H13" s="19"/>
      <c r="I13" s="19"/>
      <c r="J13" s="28">
        <f t="shared" si="0"/>
        <v>200000</v>
      </c>
      <c r="K13" s="19"/>
      <c r="L13" s="19"/>
      <c r="M13" s="19">
        <v>2439.5</v>
      </c>
      <c r="N13" s="19"/>
      <c r="O13" s="19"/>
      <c r="P13" s="19"/>
      <c r="Q13" s="28">
        <f t="shared" si="11"/>
        <v>2439.5</v>
      </c>
      <c r="R13" s="31"/>
    </row>
    <row r="14" spans="1:18" ht="47.4" thickBot="1" x14ac:dyDescent="0.35">
      <c r="A14" s="65"/>
      <c r="B14" s="60"/>
      <c r="C14" s="53" t="s">
        <v>38</v>
      </c>
      <c r="D14" s="19"/>
      <c r="E14" s="19"/>
      <c r="F14" s="19">
        <v>120000</v>
      </c>
      <c r="G14" s="19">
        <v>1140000</v>
      </c>
      <c r="H14" s="19"/>
      <c r="I14" s="19">
        <v>380000</v>
      </c>
      <c r="J14" s="28">
        <f t="shared" si="0"/>
        <v>1640000</v>
      </c>
      <c r="K14" s="19"/>
      <c r="L14" s="19"/>
      <c r="M14" s="19">
        <v>8650</v>
      </c>
      <c r="N14" s="19">
        <v>942445.77</v>
      </c>
      <c r="O14" s="19"/>
      <c r="P14" s="19">
        <v>313780.28000000003</v>
      </c>
      <c r="Q14" s="28">
        <f t="shared" si="11"/>
        <v>1264876.05</v>
      </c>
      <c r="R14" s="31"/>
    </row>
    <row r="15" spans="1:18" ht="16.2" thickBot="1" x14ac:dyDescent="0.35">
      <c r="A15" s="65"/>
      <c r="B15" s="60"/>
      <c r="C15" s="53" t="s">
        <v>67</v>
      </c>
      <c r="D15" s="19"/>
      <c r="E15" s="19"/>
      <c r="F15" s="19">
        <v>470638</v>
      </c>
      <c r="G15" s="19">
        <v>1677000</v>
      </c>
      <c r="H15" s="19"/>
      <c r="I15" s="19"/>
      <c r="J15" s="28">
        <f t="shared" si="0"/>
        <v>2147638</v>
      </c>
      <c r="K15" s="19"/>
      <c r="L15" s="19"/>
      <c r="M15" s="19">
        <v>455637.19</v>
      </c>
      <c r="N15" s="19">
        <v>1600000</v>
      </c>
      <c r="O15" s="19"/>
      <c r="P15" s="19"/>
      <c r="Q15" s="28">
        <f t="shared" si="11"/>
        <v>2055637.19</v>
      </c>
      <c r="R15" s="31"/>
    </row>
    <row r="16" spans="1:18" ht="63" thickBot="1" x14ac:dyDescent="0.35">
      <c r="A16" s="65"/>
      <c r="B16" s="60"/>
      <c r="C16" s="53" t="s">
        <v>25</v>
      </c>
      <c r="D16" s="19">
        <v>250000</v>
      </c>
      <c r="E16" s="19"/>
      <c r="F16" s="19">
        <v>10000</v>
      </c>
      <c r="G16" s="19"/>
      <c r="H16" s="19"/>
      <c r="I16" s="19"/>
      <c r="J16" s="28">
        <f t="shared" si="0"/>
        <v>260000</v>
      </c>
      <c r="K16" s="59">
        <v>250000</v>
      </c>
      <c r="L16" s="19"/>
      <c r="M16" s="19">
        <v>7646.5</v>
      </c>
      <c r="N16" s="19"/>
      <c r="O16" s="19"/>
      <c r="P16" s="19"/>
      <c r="Q16" s="28">
        <f t="shared" si="11"/>
        <v>257646.5</v>
      </c>
      <c r="R16" s="31"/>
    </row>
    <row r="17" spans="1:18" s="36" customFormat="1" ht="31.8" thickBot="1" x14ac:dyDescent="0.35">
      <c r="A17" s="65"/>
      <c r="B17" s="60"/>
      <c r="C17" s="53" t="s">
        <v>91</v>
      </c>
      <c r="D17" s="52"/>
      <c r="E17" s="52"/>
      <c r="F17" s="52"/>
      <c r="G17" s="59">
        <v>3057048.5</v>
      </c>
      <c r="H17" s="52"/>
      <c r="I17" s="59">
        <v>5378864</v>
      </c>
      <c r="J17" s="28">
        <f t="shared" si="0"/>
        <v>8435912.5</v>
      </c>
      <c r="K17" s="59"/>
      <c r="L17" s="59"/>
      <c r="M17" s="59"/>
      <c r="N17" s="59">
        <v>3057048.5</v>
      </c>
      <c r="O17" s="59"/>
      <c r="P17" s="59">
        <v>5378864</v>
      </c>
      <c r="Q17" s="28">
        <f t="shared" si="11"/>
        <v>8435912.5</v>
      </c>
      <c r="R17" s="35"/>
    </row>
    <row r="18" spans="1:18" ht="31.8" thickBot="1" x14ac:dyDescent="0.35">
      <c r="A18" s="65"/>
      <c r="B18" s="60"/>
      <c r="C18" s="53" t="s">
        <v>26</v>
      </c>
      <c r="D18" s="19">
        <v>100000</v>
      </c>
      <c r="E18" s="19"/>
      <c r="F18" s="19">
        <v>160000</v>
      </c>
      <c r="G18" s="19"/>
      <c r="H18" s="19"/>
      <c r="I18" s="19"/>
      <c r="J18" s="28">
        <f t="shared" si="0"/>
        <v>260000</v>
      </c>
      <c r="K18" s="19">
        <v>96673.8</v>
      </c>
      <c r="L18" s="19"/>
      <c r="M18" s="19">
        <v>159408.75</v>
      </c>
      <c r="N18" s="19"/>
      <c r="O18" s="19"/>
      <c r="P18" s="19"/>
      <c r="Q18" s="28">
        <f t="shared" si="11"/>
        <v>256082.55</v>
      </c>
      <c r="R18" s="31"/>
    </row>
    <row r="19" spans="1:18" ht="47.4" thickBot="1" x14ac:dyDescent="0.35">
      <c r="A19" s="65"/>
      <c r="B19" s="60"/>
      <c r="C19" s="53" t="s">
        <v>88</v>
      </c>
      <c r="D19" s="19"/>
      <c r="E19" s="19"/>
      <c r="F19" s="19">
        <v>212200</v>
      </c>
      <c r="G19" s="19"/>
      <c r="H19" s="19"/>
      <c r="I19" s="19"/>
      <c r="J19" s="28">
        <f t="shared" si="0"/>
        <v>212200</v>
      </c>
      <c r="K19" s="19"/>
      <c r="L19" s="19"/>
      <c r="M19" s="19">
        <v>190806.04</v>
      </c>
      <c r="N19" s="19"/>
      <c r="O19" s="19"/>
      <c r="P19" s="19"/>
      <c r="Q19" s="28">
        <f t="shared" si="11"/>
        <v>190806.04</v>
      </c>
      <c r="R19" s="31"/>
    </row>
    <row r="20" spans="1:18" ht="31.8" thickBot="1" x14ac:dyDescent="0.35">
      <c r="A20" s="65"/>
      <c r="B20" s="60"/>
      <c r="C20" s="21" t="s">
        <v>27</v>
      </c>
      <c r="D20" s="20"/>
      <c r="E20" s="20"/>
      <c r="F20" s="20">
        <v>200000</v>
      </c>
      <c r="H20" s="20"/>
      <c r="I20" s="20"/>
      <c r="J20" s="28">
        <f t="shared" si="0"/>
        <v>200000</v>
      </c>
      <c r="K20" s="33"/>
      <c r="L20" s="33"/>
      <c r="M20" s="33">
        <v>148864.51</v>
      </c>
      <c r="N20" s="33"/>
      <c r="O20" s="33"/>
      <c r="P20" s="33"/>
      <c r="Q20" s="28">
        <f t="shared" si="11"/>
        <v>148864.51</v>
      </c>
      <c r="R20" s="31"/>
    </row>
    <row r="21" spans="1:18" ht="31.8" thickBot="1" x14ac:dyDescent="0.35">
      <c r="A21" s="65"/>
      <c r="B21" s="60"/>
      <c r="C21" s="21" t="s">
        <v>62</v>
      </c>
      <c r="D21" s="20">
        <v>295000</v>
      </c>
      <c r="E21" s="20"/>
      <c r="F21" s="20">
        <v>470000</v>
      </c>
      <c r="G21" s="20"/>
      <c r="H21" s="20"/>
      <c r="I21" s="20"/>
      <c r="J21" s="28">
        <f t="shared" si="0"/>
        <v>765000</v>
      </c>
      <c r="K21" s="33">
        <v>261662.98</v>
      </c>
      <c r="L21" s="33"/>
      <c r="M21" s="33">
        <v>458972.11</v>
      </c>
      <c r="N21" s="33"/>
      <c r="O21" s="33"/>
      <c r="P21" s="33"/>
      <c r="Q21" s="28">
        <f t="shared" si="11"/>
        <v>720635.09</v>
      </c>
      <c r="R21" s="31"/>
    </row>
    <row r="22" spans="1:18" ht="31.8" thickBot="1" x14ac:dyDescent="0.35">
      <c r="A22" s="65"/>
      <c r="B22" s="60"/>
      <c r="C22" s="21" t="s">
        <v>61</v>
      </c>
      <c r="D22" s="20"/>
      <c r="E22" s="20"/>
      <c r="F22" s="20">
        <v>499000</v>
      </c>
      <c r="G22" s="20"/>
      <c r="H22" s="20"/>
      <c r="I22" s="20"/>
      <c r="J22" s="28">
        <f t="shared" si="0"/>
        <v>499000</v>
      </c>
      <c r="K22" s="33"/>
      <c r="L22" s="33"/>
      <c r="M22" s="33">
        <v>418100</v>
      </c>
      <c r="N22" s="33"/>
      <c r="O22" s="33"/>
      <c r="P22" s="33"/>
      <c r="Q22" s="28">
        <f t="shared" si="11"/>
        <v>418100</v>
      </c>
      <c r="R22" s="31"/>
    </row>
    <row r="23" spans="1:18" ht="16.2" thickBot="1" x14ac:dyDescent="0.35">
      <c r="A23" s="65"/>
      <c r="B23" s="60"/>
      <c r="C23" s="21" t="s">
        <v>79</v>
      </c>
      <c r="D23" s="20"/>
      <c r="E23" s="20"/>
      <c r="F23" s="20">
        <v>10000</v>
      </c>
      <c r="G23" s="20"/>
      <c r="H23" s="20"/>
      <c r="I23" s="20"/>
      <c r="J23" s="28">
        <f t="shared" si="0"/>
        <v>10000</v>
      </c>
      <c r="K23" s="33"/>
      <c r="L23" s="33"/>
      <c r="M23" s="33">
        <v>8278.82</v>
      </c>
      <c r="N23" s="33"/>
      <c r="O23" s="33"/>
      <c r="P23" s="33">
        <v>100000</v>
      </c>
      <c r="Q23" s="28">
        <f t="shared" si="11"/>
        <v>108278.82</v>
      </c>
      <c r="R23" s="31"/>
    </row>
    <row r="24" spans="1:18" ht="16.2" thickBot="1" x14ac:dyDescent="0.35">
      <c r="A24" s="65"/>
      <c r="B24" s="60"/>
      <c r="C24" s="21" t="s">
        <v>78</v>
      </c>
      <c r="D24" s="20"/>
      <c r="E24" s="20">
        <v>100000</v>
      </c>
      <c r="F24" s="20"/>
      <c r="G24" s="20"/>
      <c r="H24" s="20"/>
      <c r="I24" s="20"/>
      <c r="J24" s="28">
        <f t="shared" si="0"/>
        <v>100000</v>
      </c>
      <c r="K24" s="33"/>
      <c r="L24" s="33">
        <v>47040</v>
      </c>
      <c r="M24" s="33"/>
      <c r="N24" s="33"/>
      <c r="O24" s="33"/>
      <c r="P24" s="33"/>
      <c r="Q24" s="28">
        <f t="shared" si="11"/>
        <v>47040</v>
      </c>
      <c r="R24" s="31"/>
    </row>
    <row r="25" spans="1:18" s="36" customFormat="1" ht="47.4" thickBot="1" x14ac:dyDescent="0.35">
      <c r="A25" s="65"/>
      <c r="B25" s="60"/>
      <c r="C25" s="21" t="s">
        <v>111</v>
      </c>
      <c r="D25" s="37"/>
      <c r="E25" s="20">
        <v>70000</v>
      </c>
      <c r="F25" s="20">
        <v>400000</v>
      </c>
      <c r="G25" s="37"/>
      <c r="H25" s="20">
        <v>143365.60999999999</v>
      </c>
      <c r="I25" s="20"/>
      <c r="J25" s="28">
        <f t="shared" si="0"/>
        <v>613365.61</v>
      </c>
      <c r="K25" s="37"/>
      <c r="L25" s="20">
        <v>70000</v>
      </c>
      <c r="M25" s="20">
        <v>400000</v>
      </c>
      <c r="N25" s="37"/>
      <c r="O25" s="20">
        <v>143365.60999999999</v>
      </c>
      <c r="P25" s="20"/>
      <c r="Q25" s="28">
        <f t="shared" si="11"/>
        <v>613365.61</v>
      </c>
      <c r="R25" s="35"/>
    </row>
    <row r="26" spans="1:18" s="36" customFormat="1" ht="31.8" thickBot="1" x14ac:dyDescent="0.35">
      <c r="A26" s="65"/>
      <c r="B26" s="60"/>
      <c r="C26" s="21" t="s">
        <v>108</v>
      </c>
      <c r="D26" s="37"/>
      <c r="E26" s="37"/>
      <c r="F26" s="37"/>
      <c r="G26" s="37"/>
      <c r="H26" s="20">
        <v>178860.78</v>
      </c>
      <c r="I26" s="20"/>
      <c r="J26" s="28">
        <f t="shared" si="0"/>
        <v>178860.78</v>
      </c>
      <c r="K26" s="37"/>
      <c r="L26" s="37"/>
      <c r="M26" s="37"/>
      <c r="N26" s="37"/>
      <c r="O26" s="20">
        <v>178860.78</v>
      </c>
      <c r="P26" s="20"/>
      <c r="Q26" s="28">
        <f t="shared" si="11"/>
        <v>178860.78</v>
      </c>
      <c r="R26" s="35"/>
    </row>
    <row r="27" spans="1:18" s="36" customFormat="1" ht="63" thickBot="1" x14ac:dyDescent="0.35">
      <c r="A27" s="65"/>
      <c r="B27" s="60"/>
      <c r="C27" s="21" t="s">
        <v>109</v>
      </c>
      <c r="D27" s="37"/>
      <c r="E27" s="37"/>
      <c r="F27" s="20">
        <v>500000</v>
      </c>
      <c r="G27" s="37"/>
      <c r="H27" s="20"/>
      <c r="I27" s="20">
        <v>38186.46</v>
      </c>
      <c r="J27" s="28">
        <f t="shared" si="0"/>
        <v>538186.46</v>
      </c>
      <c r="K27" s="37"/>
      <c r="L27" s="37"/>
      <c r="M27" s="20">
        <v>146320.32999999999</v>
      </c>
      <c r="N27" s="37"/>
      <c r="O27" s="20"/>
      <c r="P27" s="20">
        <v>38186.46</v>
      </c>
      <c r="Q27" s="28">
        <f t="shared" si="11"/>
        <v>184506.78999999998</v>
      </c>
      <c r="R27" s="35"/>
    </row>
    <row r="28" spans="1:18" s="36" customFormat="1" ht="16.2" thickBot="1" x14ac:dyDescent="0.35">
      <c r="A28" s="65"/>
      <c r="B28" s="60"/>
      <c r="C28" s="21" t="s">
        <v>110</v>
      </c>
      <c r="D28" s="37"/>
      <c r="E28" s="20"/>
      <c r="F28" s="20"/>
      <c r="G28" s="20"/>
      <c r="H28" s="20">
        <v>187718.79</v>
      </c>
      <c r="I28" s="20">
        <v>898644.96</v>
      </c>
      <c r="J28" s="28">
        <f t="shared" ref="J28" si="12">SUM(D28:I28)</f>
        <v>1086363.75</v>
      </c>
      <c r="K28" s="37"/>
      <c r="L28" s="20"/>
      <c r="M28" s="20"/>
      <c r="N28" s="20"/>
      <c r="O28" s="20">
        <v>212218.79</v>
      </c>
      <c r="P28" s="20">
        <v>898644.96</v>
      </c>
      <c r="Q28" s="28">
        <f t="shared" ref="Q28" si="13">SUM(K28:P28)</f>
        <v>1110863.75</v>
      </c>
      <c r="R28" s="35"/>
    </row>
    <row r="29" spans="1:18" s="36" customFormat="1" ht="16.2" thickBot="1" x14ac:dyDescent="0.35">
      <c r="A29" s="65"/>
      <c r="B29" s="60"/>
      <c r="C29" s="21" t="s">
        <v>77</v>
      </c>
      <c r="D29" s="20"/>
      <c r="E29" s="20"/>
      <c r="F29" s="20">
        <v>30000</v>
      </c>
      <c r="G29" s="37"/>
      <c r="H29" s="20"/>
      <c r="I29" s="20"/>
      <c r="J29" s="28">
        <f t="shared" si="0"/>
        <v>30000</v>
      </c>
      <c r="K29" s="20"/>
      <c r="L29" s="20"/>
      <c r="M29" s="20">
        <v>25967.63</v>
      </c>
      <c r="N29" s="37"/>
      <c r="O29" s="20"/>
      <c r="P29" s="37"/>
      <c r="Q29" s="28">
        <f t="shared" si="11"/>
        <v>25967.63</v>
      </c>
      <c r="R29" s="35"/>
    </row>
    <row r="30" spans="1:18" ht="16.2" thickBot="1" x14ac:dyDescent="0.35">
      <c r="A30" s="65"/>
      <c r="B30" s="60"/>
      <c r="C30" s="21" t="s">
        <v>112</v>
      </c>
      <c r="D30" s="20">
        <v>12390</v>
      </c>
      <c r="E30" s="20"/>
      <c r="F30" s="20"/>
      <c r="G30" s="20"/>
      <c r="H30" s="20"/>
      <c r="I30" s="20"/>
      <c r="J30" s="28">
        <f t="shared" si="0"/>
        <v>12390</v>
      </c>
      <c r="K30" s="33">
        <v>12006.55</v>
      </c>
      <c r="L30" s="33"/>
      <c r="M30" s="33"/>
      <c r="N30" s="33"/>
      <c r="O30" s="33"/>
      <c r="P30" s="33"/>
      <c r="Q30" s="28">
        <f t="shared" si="11"/>
        <v>12006.55</v>
      </c>
      <c r="R30" s="31"/>
    </row>
    <row r="31" spans="1:18" ht="16.2" thickBot="1" x14ac:dyDescent="0.35">
      <c r="A31" s="65"/>
      <c r="B31" s="60"/>
      <c r="C31" s="21" t="s">
        <v>73</v>
      </c>
      <c r="D31" s="20"/>
      <c r="E31" s="20">
        <v>20000</v>
      </c>
      <c r="F31" s="20">
        <v>40276.9</v>
      </c>
      <c r="G31" s="20"/>
      <c r="H31" s="20"/>
      <c r="I31" s="20"/>
      <c r="J31" s="28">
        <f t="shared" si="0"/>
        <v>60276.9</v>
      </c>
      <c r="K31" s="33"/>
      <c r="L31" s="33">
        <v>18000</v>
      </c>
      <c r="M31" s="33">
        <v>40276.9</v>
      </c>
      <c r="N31" s="33"/>
      <c r="O31" s="33"/>
      <c r="P31" s="33"/>
      <c r="Q31" s="28">
        <f t="shared" si="11"/>
        <v>58276.9</v>
      </c>
      <c r="R31" s="31"/>
    </row>
    <row r="32" spans="1:18" ht="16.2" thickBot="1" x14ac:dyDescent="0.35">
      <c r="A32" s="65"/>
      <c r="B32" s="60"/>
      <c r="C32" s="21" t="s">
        <v>66</v>
      </c>
      <c r="D32" s="20"/>
      <c r="E32" s="20"/>
      <c r="F32" s="20">
        <v>83000</v>
      </c>
      <c r="G32" s="20"/>
      <c r="H32" s="20"/>
      <c r="I32" s="20"/>
      <c r="J32" s="28">
        <f t="shared" si="0"/>
        <v>83000</v>
      </c>
      <c r="K32" s="33"/>
      <c r="L32" s="33"/>
      <c r="M32" s="33">
        <v>81767.5</v>
      </c>
      <c r="N32" s="33"/>
      <c r="O32" s="33"/>
      <c r="P32" s="33"/>
      <c r="Q32" s="28">
        <f t="shared" si="11"/>
        <v>81767.5</v>
      </c>
      <c r="R32" s="31"/>
    </row>
    <row r="33" spans="1:18" ht="16.2" thickBot="1" x14ac:dyDescent="0.35">
      <c r="A33" s="65"/>
      <c r="B33" s="60"/>
      <c r="C33" s="21" t="s">
        <v>75</v>
      </c>
      <c r="D33" s="20">
        <v>48000</v>
      </c>
      <c r="E33" s="20">
        <v>5000</v>
      </c>
      <c r="F33" s="20">
        <v>37000</v>
      </c>
      <c r="G33" s="20"/>
      <c r="H33" s="20"/>
      <c r="I33" s="20">
        <v>1350</v>
      </c>
      <c r="J33" s="28">
        <f t="shared" si="0"/>
        <v>91350</v>
      </c>
      <c r="K33" s="33">
        <v>48000</v>
      </c>
      <c r="L33" s="33">
        <v>5000</v>
      </c>
      <c r="M33" s="33">
        <v>37000</v>
      </c>
      <c r="N33" s="33"/>
      <c r="O33" s="33"/>
      <c r="P33" s="33">
        <v>232.96</v>
      </c>
      <c r="Q33" s="28">
        <f t="shared" si="11"/>
        <v>90232.960000000006</v>
      </c>
      <c r="R33" s="31"/>
    </row>
    <row r="34" spans="1:18" ht="16.2" thickBot="1" x14ac:dyDescent="0.35">
      <c r="A34" s="65"/>
      <c r="B34" s="60"/>
      <c r="C34" s="21" t="s">
        <v>87</v>
      </c>
      <c r="D34" s="20"/>
      <c r="E34" s="20"/>
      <c r="F34" s="20">
        <v>1500</v>
      </c>
      <c r="G34" s="20"/>
      <c r="H34" s="20"/>
      <c r="I34" s="20"/>
      <c r="J34" s="28">
        <f t="shared" si="0"/>
        <v>1500</v>
      </c>
      <c r="K34" s="33"/>
      <c r="L34" s="33"/>
      <c r="M34" s="33">
        <v>1312.5</v>
      </c>
      <c r="N34" s="33"/>
      <c r="O34" s="33"/>
      <c r="P34" s="33"/>
      <c r="Q34" s="28">
        <f t="shared" si="11"/>
        <v>1312.5</v>
      </c>
      <c r="R34" s="31"/>
    </row>
    <row r="35" spans="1:18" ht="16.2" thickBot="1" x14ac:dyDescent="0.35">
      <c r="A35" s="65"/>
      <c r="B35" s="60"/>
      <c r="C35" s="21" t="s">
        <v>89</v>
      </c>
      <c r="D35" s="20">
        <v>195000</v>
      </c>
      <c r="E35" s="20"/>
      <c r="F35" s="20">
        <v>59668.75</v>
      </c>
      <c r="G35" s="20"/>
      <c r="H35" s="20"/>
      <c r="I35" s="20"/>
      <c r="J35" s="28">
        <f t="shared" si="0"/>
        <v>254668.75</v>
      </c>
      <c r="K35" s="33">
        <v>195000</v>
      </c>
      <c r="L35" s="33"/>
      <c r="M35" s="33">
        <v>59668.75</v>
      </c>
      <c r="N35" s="33"/>
      <c r="O35" s="33"/>
      <c r="P35" s="33"/>
      <c r="Q35" s="28">
        <f t="shared" si="11"/>
        <v>254668.75</v>
      </c>
      <c r="R35" s="31"/>
    </row>
    <row r="36" spans="1:18" ht="16.2" thickBot="1" x14ac:dyDescent="0.35">
      <c r="A36" s="65"/>
      <c r="B36" s="62"/>
      <c r="C36" s="21" t="s">
        <v>65</v>
      </c>
      <c r="D36" s="20"/>
      <c r="E36" s="20"/>
      <c r="F36" s="20">
        <v>27000</v>
      </c>
      <c r="G36" s="20"/>
      <c r="H36" s="20"/>
      <c r="I36" s="20"/>
      <c r="J36" s="28">
        <f t="shared" si="0"/>
        <v>27000</v>
      </c>
      <c r="K36" s="33"/>
      <c r="L36" s="33"/>
      <c r="M36" s="20">
        <v>27000</v>
      </c>
      <c r="N36" s="33"/>
      <c r="O36" s="33"/>
      <c r="P36" s="33"/>
      <c r="Q36" s="28">
        <f t="shared" si="11"/>
        <v>27000</v>
      </c>
      <c r="R36" s="31"/>
    </row>
    <row r="37" spans="1:18" ht="16.2" thickBot="1" x14ac:dyDescent="0.35">
      <c r="A37" s="63" t="s">
        <v>14</v>
      </c>
      <c r="B37" s="63"/>
      <c r="C37" s="63"/>
      <c r="D37" s="32">
        <f t="shared" ref="D37:Q37" si="14">SUM(D11:D36)</f>
        <v>900390</v>
      </c>
      <c r="E37" s="32">
        <f t="shared" si="14"/>
        <v>195000</v>
      </c>
      <c r="F37" s="32">
        <f t="shared" si="14"/>
        <v>3690283.65</v>
      </c>
      <c r="G37" s="32">
        <f t="shared" si="14"/>
        <v>6674048.5</v>
      </c>
      <c r="H37" s="32">
        <f t="shared" si="14"/>
        <v>509945.18000000005</v>
      </c>
      <c r="I37" s="32">
        <f t="shared" si="14"/>
        <v>6697045.4199999999</v>
      </c>
      <c r="J37" s="32">
        <f t="shared" si="14"/>
        <v>18666712.749999996</v>
      </c>
      <c r="K37" s="32">
        <f t="shared" si="14"/>
        <v>863343.33000000007</v>
      </c>
      <c r="L37" s="32">
        <f t="shared" si="14"/>
        <v>140040</v>
      </c>
      <c r="M37" s="32">
        <f t="shared" si="14"/>
        <v>2821242.03</v>
      </c>
      <c r="N37" s="32">
        <f t="shared" si="14"/>
        <v>6179075.5199999996</v>
      </c>
      <c r="O37" s="32">
        <f t="shared" si="14"/>
        <v>534445.18000000005</v>
      </c>
      <c r="P37" s="32">
        <f t="shared" si="14"/>
        <v>6729708.6600000001</v>
      </c>
      <c r="Q37" s="32">
        <f t="shared" si="14"/>
        <v>17267854.719999999</v>
      </c>
      <c r="R37" s="18">
        <f>Q37/J37*100</f>
        <v>92.506136196904848</v>
      </c>
    </row>
    <row r="38" spans="1:18" ht="74.25" customHeight="1" thickBot="1" x14ac:dyDescent="0.35">
      <c r="A38" s="65"/>
      <c r="B38" s="60" t="s">
        <v>28</v>
      </c>
      <c r="C38" s="53" t="s">
        <v>92</v>
      </c>
      <c r="D38" s="19"/>
      <c r="E38" s="19"/>
      <c r="F38" s="19">
        <v>50625</v>
      </c>
      <c r="G38" s="19"/>
      <c r="H38" s="19"/>
      <c r="I38" s="19"/>
      <c r="J38" s="28">
        <f t="shared" si="0"/>
        <v>50625</v>
      </c>
      <c r="K38" s="19"/>
      <c r="L38" s="19"/>
      <c r="M38" s="19">
        <v>50625</v>
      </c>
      <c r="N38" s="19"/>
      <c r="O38" s="19"/>
      <c r="P38" s="19"/>
      <c r="Q38" s="28">
        <f>SUM(K38:P38)</f>
        <v>50625</v>
      </c>
      <c r="R38" s="31"/>
    </row>
    <row r="39" spans="1:18" ht="74.25" customHeight="1" thickBot="1" x14ac:dyDescent="0.35">
      <c r="A39" s="65"/>
      <c r="B39" s="62"/>
      <c r="C39" s="21" t="s">
        <v>55</v>
      </c>
      <c r="D39" s="33"/>
      <c r="E39" s="33"/>
      <c r="F39" s="33">
        <v>85000</v>
      </c>
      <c r="G39" s="33"/>
      <c r="H39" s="33"/>
      <c r="I39" s="33"/>
      <c r="J39" s="28">
        <f t="shared" si="0"/>
        <v>85000</v>
      </c>
      <c r="K39" s="33"/>
      <c r="L39" s="33"/>
      <c r="M39" s="33">
        <v>75529.929999999993</v>
      </c>
      <c r="N39" s="33"/>
      <c r="O39" s="33"/>
      <c r="P39" s="33"/>
      <c r="Q39" s="28">
        <f>SUM(K39:P39)</f>
        <v>75529.929999999993</v>
      </c>
      <c r="R39" s="31"/>
    </row>
    <row r="40" spans="1:18" ht="16.2" thickBot="1" x14ac:dyDescent="0.35">
      <c r="A40" s="63" t="s">
        <v>16</v>
      </c>
      <c r="B40" s="63"/>
      <c r="C40" s="63"/>
      <c r="D40" s="32">
        <f t="shared" ref="D40:Q40" si="15">SUM(D38:D39)</f>
        <v>0</v>
      </c>
      <c r="E40" s="32">
        <f t="shared" si="15"/>
        <v>0</v>
      </c>
      <c r="F40" s="32">
        <f t="shared" si="15"/>
        <v>135625</v>
      </c>
      <c r="G40" s="32">
        <f t="shared" si="15"/>
        <v>0</v>
      </c>
      <c r="H40" s="32">
        <f t="shared" si="15"/>
        <v>0</v>
      </c>
      <c r="I40" s="32">
        <f t="shared" si="15"/>
        <v>0</v>
      </c>
      <c r="J40" s="32">
        <f t="shared" si="15"/>
        <v>135625</v>
      </c>
      <c r="K40" s="32">
        <f t="shared" si="15"/>
        <v>0</v>
      </c>
      <c r="L40" s="32">
        <f t="shared" si="15"/>
        <v>0</v>
      </c>
      <c r="M40" s="32">
        <f t="shared" si="15"/>
        <v>126154.93</v>
      </c>
      <c r="N40" s="32">
        <f t="shared" si="15"/>
        <v>0</v>
      </c>
      <c r="O40" s="32">
        <f t="shared" si="15"/>
        <v>0</v>
      </c>
      <c r="P40" s="32">
        <f t="shared" si="15"/>
        <v>0</v>
      </c>
      <c r="Q40" s="32">
        <f t="shared" si="15"/>
        <v>126154.93</v>
      </c>
      <c r="R40" s="18">
        <f>Q40/J40*100</f>
        <v>93.017459907834095</v>
      </c>
    </row>
    <row r="41" spans="1:18" ht="24" customHeight="1" thickBot="1" x14ac:dyDescent="0.35">
      <c r="A41" s="64" t="s">
        <v>34</v>
      </c>
      <c r="B41" s="64"/>
      <c r="C41" s="64"/>
      <c r="D41" s="34">
        <f t="shared" ref="D41:I41" si="16">+D7+D10+D37+D40</f>
        <v>900390</v>
      </c>
      <c r="E41" s="34">
        <f t="shared" si="16"/>
        <v>195000</v>
      </c>
      <c r="F41" s="34">
        <f t="shared" si="16"/>
        <v>4174908.65</v>
      </c>
      <c r="G41" s="34">
        <f t="shared" si="16"/>
        <v>6674048.5</v>
      </c>
      <c r="H41" s="34">
        <f t="shared" si="16"/>
        <v>509945.18000000005</v>
      </c>
      <c r="I41" s="34">
        <f t="shared" si="16"/>
        <v>6697045.4199999999</v>
      </c>
      <c r="J41" s="17">
        <f>J7+J10+J37+J40</f>
        <v>19151337.749999996</v>
      </c>
      <c r="K41" s="34">
        <f t="shared" ref="K41:P41" si="17">+K7+K10+K37+K40</f>
        <v>863343.33000000007</v>
      </c>
      <c r="L41" s="34">
        <f t="shared" si="17"/>
        <v>140040</v>
      </c>
      <c r="M41" s="34">
        <f t="shared" si="17"/>
        <v>3196131.64</v>
      </c>
      <c r="N41" s="34">
        <f t="shared" si="17"/>
        <v>6179075.5199999996</v>
      </c>
      <c r="O41" s="34">
        <f t="shared" si="17"/>
        <v>534445.18000000005</v>
      </c>
      <c r="P41" s="34">
        <f t="shared" si="17"/>
        <v>6729708.6600000001</v>
      </c>
      <c r="Q41" s="17">
        <f>Q7+Q10+Q37+Q40</f>
        <v>17642744.329999998</v>
      </c>
      <c r="R41" s="18">
        <f>Q41/J41*100</f>
        <v>92.12277784615857</v>
      </c>
    </row>
    <row r="44" spans="1:18" x14ac:dyDescent="0.3">
      <c r="K44" s="2"/>
      <c r="L44" s="2"/>
      <c r="N44" s="2"/>
      <c r="O44" s="2"/>
      <c r="P44" s="2"/>
    </row>
    <row r="45" spans="1:18" x14ac:dyDescent="0.3">
      <c r="K45" s="2"/>
      <c r="L45" s="2"/>
      <c r="N45" s="2"/>
      <c r="O45" s="2"/>
      <c r="P45" s="2"/>
    </row>
  </sheetData>
  <mergeCells count="25">
    <mergeCell ref="R1:R4"/>
    <mergeCell ref="Q2:Q4"/>
    <mergeCell ref="A7:C7"/>
    <mergeCell ref="A1:A4"/>
    <mergeCell ref="B1:B4"/>
    <mergeCell ref="C1:C4"/>
    <mergeCell ref="D1:J1"/>
    <mergeCell ref="K1:Q1"/>
    <mergeCell ref="H2:H4"/>
    <mergeCell ref="I2:I4"/>
    <mergeCell ref="J2:J4"/>
    <mergeCell ref="O2:O4"/>
    <mergeCell ref="P2:P4"/>
    <mergeCell ref="A41:C41"/>
    <mergeCell ref="A40:C40"/>
    <mergeCell ref="A38:A39"/>
    <mergeCell ref="A11:A36"/>
    <mergeCell ref="B11:B36"/>
    <mergeCell ref="B38:B39"/>
    <mergeCell ref="A8:A9"/>
    <mergeCell ref="A5:A6"/>
    <mergeCell ref="B5:B6"/>
    <mergeCell ref="A10:C10"/>
    <mergeCell ref="A37:C37"/>
    <mergeCell ref="B8:B9"/>
  </mergeCells>
  <printOptions horizontalCentered="1"/>
  <pageMargins left="0.15748031496062992" right="0.23622047244094491" top="0.47244094488188981" bottom="0.39370078740157483" header="0.31496062992125984" footer="0.31496062992125984"/>
  <pageSetup paperSize="9" scale="3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2"/>
  <sheetViews>
    <sheetView topLeftCell="A19" zoomScale="86" zoomScaleNormal="86" workbookViewId="0">
      <selection activeCell="F45" sqref="F45"/>
    </sheetView>
  </sheetViews>
  <sheetFormatPr defaultRowHeight="14.4" x14ac:dyDescent="0.3"/>
  <cols>
    <col min="1" max="1" width="4" customWidth="1"/>
    <col min="2" max="2" width="21.33203125" customWidth="1"/>
    <col min="3" max="3" width="14.33203125" customWidth="1"/>
    <col min="4" max="4" width="16" customWidth="1"/>
    <col min="5" max="5" width="36.88671875" customWidth="1"/>
    <col min="6" max="7" width="15" customWidth="1"/>
  </cols>
  <sheetData>
    <row r="1" spans="1:10" ht="22.5" customHeight="1" thickBot="1" x14ac:dyDescent="0.35">
      <c r="A1" s="81" t="s">
        <v>31</v>
      </c>
      <c r="B1" s="82" t="s">
        <v>17</v>
      </c>
      <c r="C1" s="41" t="s">
        <v>39</v>
      </c>
      <c r="D1" s="42" t="s">
        <v>30</v>
      </c>
      <c r="E1" s="81" t="s">
        <v>20</v>
      </c>
      <c r="F1" s="80" t="s">
        <v>32</v>
      </c>
      <c r="G1" s="80" t="s">
        <v>60</v>
      </c>
    </row>
    <row r="2" spans="1:10" ht="15.75" hidden="1" customHeight="1" thickBot="1" x14ac:dyDescent="0.35">
      <c r="A2" s="81"/>
      <c r="B2" s="82"/>
      <c r="C2" s="41"/>
      <c r="D2" s="42"/>
      <c r="E2" s="81"/>
      <c r="F2" s="80"/>
      <c r="G2" s="80"/>
    </row>
    <row r="3" spans="1:10" ht="42" customHeight="1" thickBot="1" x14ac:dyDescent="0.35">
      <c r="A3" s="77" t="s">
        <v>10</v>
      </c>
      <c r="B3" s="77" t="s">
        <v>18</v>
      </c>
      <c r="C3" s="78" t="s">
        <v>41</v>
      </c>
      <c r="D3" s="77" t="s">
        <v>44</v>
      </c>
      <c r="E3" s="6" t="s">
        <v>70</v>
      </c>
      <c r="F3" s="76"/>
      <c r="G3" s="76"/>
    </row>
    <row r="4" spans="1:10" ht="42" customHeight="1" thickBot="1" x14ac:dyDescent="0.35">
      <c r="A4" s="77"/>
      <c r="B4" s="77"/>
      <c r="C4" s="78"/>
      <c r="D4" s="77"/>
      <c r="E4" s="6" t="s">
        <v>19</v>
      </c>
      <c r="F4" s="76"/>
      <c r="G4" s="76"/>
      <c r="I4" s="40"/>
      <c r="J4" s="40"/>
    </row>
    <row r="5" spans="1:10" ht="19.5" customHeight="1" thickBot="1" x14ac:dyDescent="0.35">
      <c r="A5" s="85" t="s">
        <v>11</v>
      </c>
      <c r="B5" s="85"/>
      <c r="C5" s="85"/>
      <c r="D5" s="85"/>
      <c r="E5" s="85"/>
      <c r="F5" s="7">
        <v>123000</v>
      </c>
      <c r="G5" s="7">
        <v>114872.05</v>
      </c>
    </row>
    <row r="6" spans="1:10" ht="32.25" customHeight="1" thickBot="1" x14ac:dyDescent="0.35">
      <c r="A6" s="79" t="s">
        <v>85</v>
      </c>
      <c r="B6" s="70" t="s">
        <v>21</v>
      </c>
      <c r="C6" s="86"/>
      <c r="D6" s="79" t="s">
        <v>71</v>
      </c>
      <c r="E6" s="3" t="s">
        <v>68</v>
      </c>
      <c r="F6" s="76"/>
      <c r="G6" s="76"/>
    </row>
    <row r="7" spans="1:10" ht="38.25" customHeight="1" thickBot="1" x14ac:dyDescent="0.35">
      <c r="A7" s="79"/>
      <c r="B7" s="72"/>
      <c r="C7" s="84"/>
      <c r="D7" s="79"/>
      <c r="E7" s="3" t="s">
        <v>69</v>
      </c>
      <c r="F7" s="76"/>
      <c r="G7" s="76"/>
    </row>
    <row r="8" spans="1:10" ht="15.75" customHeight="1" thickBot="1" x14ac:dyDescent="0.35">
      <c r="A8" s="85" t="s">
        <v>12</v>
      </c>
      <c r="B8" s="85"/>
      <c r="C8" s="85"/>
      <c r="D8" s="85"/>
      <c r="E8" s="85"/>
      <c r="F8" s="7">
        <v>226000</v>
      </c>
      <c r="G8" s="7">
        <v>133862.63</v>
      </c>
    </row>
    <row r="9" spans="1:10" ht="24.75" customHeight="1" thickBot="1" x14ac:dyDescent="0.35">
      <c r="A9" s="70" t="s">
        <v>86</v>
      </c>
      <c r="B9" s="70" t="s">
        <v>49</v>
      </c>
      <c r="C9" s="70" t="s">
        <v>64</v>
      </c>
      <c r="D9" s="70" t="s">
        <v>64</v>
      </c>
      <c r="E9" s="51" t="s">
        <v>23</v>
      </c>
      <c r="F9" s="73"/>
      <c r="G9" s="73"/>
    </row>
    <row r="10" spans="1:10" ht="24.6" thickBot="1" x14ac:dyDescent="0.35">
      <c r="A10" s="71"/>
      <c r="B10" s="71"/>
      <c r="C10" s="71"/>
      <c r="D10" s="71"/>
      <c r="E10" s="51" t="s">
        <v>72</v>
      </c>
      <c r="F10" s="74"/>
      <c r="G10" s="74"/>
    </row>
    <row r="11" spans="1:10" ht="24.6" thickBot="1" x14ac:dyDescent="0.35">
      <c r="A11" s="71"/>
      <c r="B11" s="71"/>
      <c r="C11" s="71"/>
      <c r="D11" s="71"/>
      <c r="E11" s="51" t="s">
        <v>38</v>
      </c>
      <c r="F11" s="74"/>
      <c r="G11" s="74"/>
    </row>
    <row r="12" spans="1:10" ht="15" thickBot="1" x14ac:dyDescent="0.35">
      <c r="A12" s="71"/>
      <c r="B12" s="71"/>
      <c r="C12" s="71"/>
      <c r="D12" s="71"/>
      <c r="E12" s="51" t="s">
        <v>90</v>
      </c>
      <c r="F12" s="74"/>
      <c r="G12" s="74"/>
    </row>
    <row r="13" spans="1:10" ht="15" thickBot="1" x14ac:dyDescent="0.35">
      <c r="A13" s="71"/>
      <c r="B13" s="71"/>
      <c r="C13" s="71"/>
      <c r="D13" s="71"/>
      <c r="E13" s="54" t="s">
        <v>89</v>
      </c>
      <c r="F13" s="74"/>
      <c r="G13" s="74"/>
    </row>
    <row r="14" spans="1:10" ht="15" thickBot="1" x14ac:dyDescent="0.35">
      <c r="A14" s="71"/>
      <c r="B14" s="71"/>
      <c r="C14" s="71"/>
      <c r="D14" s="71"/>
      <c r="E14" s="51" t="s">
        <v>67</v>
      </c>
      <c r="F14" s="74"/>
      <c r="G14" s="74"/>
    </row>
    <row r="15" spans="1:10" ht="36.6" thickBot="1" x14ac:dyDescent="0.35">
      <c r="A15" s="71"/>
      <c r="B15" s="71"/>
      <c r="C15" s="71"/>
      <c r="D15" s="71"/>
      <c r="E15" s="51" t="s">
        <v>25</v>
      </c>
      <c r="F15" s="74"/>
      <c r="G15" s="74"/>
    </row>
    <row r="16" spans="1:10" ht="15" thickBot="1" x14ac:dyDescent="0.35">
      <c r="A16" s="71"/>
      <c r="B16" s="71"/>
      <c r="C16" s="71"/>
      <c r="D16" s="71"/>
      <c r="E16" s="51" t="s">
        <v>91</v>
      </c>
      <c r="F16" s="74"/>
      <c r="G16" s="74"/>
    </row>
    <row r="17" spans="1:7" ht="24.6" thickBot="1" x14ac:dyDescent="0.35">
      <c r="A17" s="71"/>
      <c r="B17" s="71"/>
      <c r="C17" s="71"/>
      <c r="D17" s="71"/>
      <c r="E17" s="51" t="s">
        <v>27</v>
      </c>
      <c r="F17" s="74"/>
      <c r="G17" s="74"/>
    </row>
    <row r="18" spans="1:7" ht="15" thickBot="1" x14ac:dyDescent="0.35">
      <c r="A18" s="71"/>
      <c r="B18" s="71"/>
      <c r="C18" s="71"/>
      <c r="D18" s="71"/>
      <c r="E18" s="51" t="s">
        <v>62</v>
      </c>
      <c r="F18" s="74"/>
      <c r="G18" s="74"/>
    </row>
    <row r="19" spans="1:7" ht="15" thickBot="1" x14ac:dyDescent="0.35">
      <c r="A19" s="71"/>
      <c r="B19" s="71"/>
      <c r="C19" s="71"/>
      <c r="D19" s="71"/>
      <c r="E19" s="51" t="s">
        <v>79</v>
      </c>
      <c r="F19" s="74"/>
      <c r="G19" s="74"/>
    </row>
    <row r="20" spans="1:7" ht="15" thickBot="1" x14ac:dyDescent="0.35">
      <c r="A20" s="71"/>
      <c r="B20" s="71"/>
      <c r="C20" s="71"/>
      <c r="D20" s="71"/>
      <c r="E20" s="51" t="s">
        <v>78</v>
      </c>
      <c r="F20" s="74"/>
      <c r="G20" s="74"/>
    </row>
    <row r="21" spans="1:7" ht="15" thickBot="1" x14ac:dyDescent="0.35">
      <c r="A21" s="71"/>
      <c r="B21" s="71"/>
      <c r="C21" s="71"/>
      <c r="D21" s="71"/>
      <c r="E21" s="51" t="s">
        <v>77</v>
      </c>
      <c r="F21" s="74"/>
      <c r="G21" s="74"/>
    </row>
    <row r="22" spans="1:7" ht="15" thickBot="1" x14ac:dyDescent="0.35">
      <c r="A22" s="71"/>
      <c r="B22" s="71"/>
      <c r="C22" s="71"/>
      <c r="D22" s="71"/>
      <c r="E22" s="51" t="s">
        <v>66</v>
      </c>
      <c r="F22" s="74"/>
      <c r="G22" s="74"/>
    </row>
    <row r="23" spans="1:7" ht="15" thickBot="1" x14ac:dyDescent="0.35">
      <c r="A23" s="71"/>
      <c r="B23" s="71"/>
      <c r="C23" s="71"/>
      <c r="D23" s="71"/>
      <c r="E23" s="51" t="s">
        <v>65</v>
      </c>
      <c r="F23" s="74"/>
      <c r="G23" s="74"/>
    </row>
    <row r="24" spans="1:7" ht="15" thickBot="1" x14ac:dyDescent="0.35">
      <c r="A24" s="71"/>
      <c r="B24" s="71"/>
      <c r="C24" s="71"/>
      <c r="D24" s="71"/>
      <c r="E24" s="51" t="s">
        <v>73</v>
      </c>
      <c r="F24" s="74"/>
      <c r="G24" s="74"/>
    </row>
    <row r="25" spans="1:7" ht="24.6" thickBot="1" x14ac:dyDescent="0.35">
      <c r="A25" s="71"/>
      <c r="B25" s="71"/>
      <c r="C25" s="71"/>
      <c r="D25" s="71"/>
      <c r="E25" s="51" t="s">
        <v>111</v>
      </c>
      <c r="F25" s="74"/>
      <c r="G25" s="74"/>
    </row>
    <row r="26" spans="1:7" ht="24.6" thickBot="1" x14ac:dyDescent="0.35">
      <c r="A26" s="71"/>
      <c r="B26" s="71"/>
      <c r="C26" s="71"/>
      <c r="D26" s="71"/>
      <c r="E26" s="51" t="s">
        <v>108</v>
      </c>
      <c r="F26" s="74"/>
      <c r="G26" s="74"/>
    </row>
    <row r="27" spans="1:7" ht="36.6" thickBot="1" x14ac:dyDescent="0.35">
      <c r="A27" s="71"/>
      <c r="B27" s="71"/>
      <c r="C27" s="71"/>
      <c r="D27" s="71"/>
      <c r="E27" s="54" t="s">
        <v>109</v>
      </c>
      <c r="F27" s="74"/>
      <c r="G27" s="74"/>
    </row>
    <row r="28" spans="1:7" ht="15" thickBot="1" x14ac:dyDescent="0.35">
      <c r="A28" s="71"/>
      <c r="B28" s="71"/>
      <c r="C28" s="71"/>
      <c r="D28" s="72"/>
      <c r="E28" s="54" t="s">
        <v>110</v>
      </c>
      <c r="F28" s="74"/>
      <c r="G28" s="74"/>
    </row>
    <row r="29" spans="1:7" ht="29.25" customHeight="1" thickBot="1" x14ac:dyDescent="0.35">
      <c r="A29" s="71"/>
      <c r="B29" s="71"/>
      <c r="C29" s="71"/>
      <c r="D29" s="70" t="s">
        <v>47</v>
      </c>
      <c r="E29" s="3" t="s">
        <v>61</v>
      </c>
      <c r="F29" s="74"/>
      <c r="G29" s="74"/>
    </row>
    <row r="30" spans="1:7" ht="29.25" customHeight="1" thickBot="1" x14ac:dyDescent="0.35">
      <c r="A30" s="71"/>
      <c r="B30" s="71"/>
      <c r="C30" s="71"/>
      <c r="D30" s="71"/>
      <c r="E30" s="3" t="s">
        <v>26</v>
      </c>
      <c r="F30" s="74"/>
      <c r="G30" s="74"/>
    </row>
    <row r="31" spans="1:7" ht="29.25" customHeight="1" thickBot="1" x14ac:dyDescent="0.35">
      <c r="A31" s="71"/>
      <c r="B31" s="71"/>
      <c r="C31" s="71"/>
      <c r="D31" s="71"/>
      <c r="E31" s="51" t="s">
        <v>88</v>
      </c>
      <c r="F31" s="74"/>
      <c r="G31" s="74"/>
    </row>
    <row r="32" spans="1:7" ht="29.25" customHeight="1" thickBot="1" x14ac:dyDescent="0.35">
      <c r="A32" s="71"/>
      <c r="B32" s="71"/>
      <c r="C32" s="71"/>
      <c r="D32" s="71"/>
      <c r="E32" s="3" t="s">
        <v>112</v>
      </c>
      <c r="F32" s="74"/>
      <c r="G32" s="74"/>
    </row>
    <row r="33" spans="1:7" ht="29.25" customHeight="1" thickBot="1" x14ac:dyDescent="0.35">
      <c r="A33" s="71"/>
      <c r="B33" s="71"/>
      <c r="C33" s="71"/>
      <c r="D33" s="71"/>
      <c r="E33" s="3" t="s">
        <v>50</v>
      </c>
      <c r="F33" s="74"/>
      <c r="G33" s="74"/>
    </row>
    <row r="34" spans="1:7" ht="29.25" customHeight="1" thickBot="1" x14ac:dyDescent="0.35">
      <c r="A34" s="72"/>
      <c r="B34" s="72"/>
      <c r="C34" s="72"/>
      <c r="D34" s="72"/>
      <c r="E34" s="54" t="s">
        <v>87</v>
      </c>
      <c r="F34" s="75"/>
      <c r="G34" s="75"/>
    </row>
    <row r="35" spans="1:7" ht="17.25" customHeight="1" thickBot="1" x14ac:dyDescent="0.35">
      <c r="A35" s="85" t="s">
        <v>14</v>
      </c>
      <c r="B35" s="85"/>
      <c r="C35" s="85"/>
      <c r="D35" s="85"/>
      <c r="E35" s="85"/>
      <c r="F35" s="7">
        <v>18666712.749999996</v>
      </c>
      <c r="G35" s="7">
        <v>17267854.719999999</v>
      </c>
    </row>
    <row r="36" spans="1:7" ht="53.25" customHeight="1" thickBot="1" x14ac:dyDescent="0.35">
      <c r="A36" s="79" t="s">
        <v>15</v>
      </c>
      <c r="B36" s="70" t="s">
        <v>29</v>
      </c>
      <c r="C36" s="83" t="s">
        <v>42</v>
      </c>
      <c r="D36" s="79" t="s">
        <v>84</v>
      </c>
      <c r="E36" s="3" t="s">
        <v>92</v>
      </c>
      <c r="F36" s="76"/>
      <c r="G36" s="76"/>
    </row>
    <row r="37" spans="1:7" ht="53.25" customHeight="1" thickBot="1" x14ac:dyDescent="0.35">
      <c r="A37" s="79"/>
      <c r="B37" s="72"/>
      <c r="C37" s="84"/>
      <c r="D37" s="79"/>
      <c r="E37" s="4" t="s">
        <v>55</v>
      </c>
      <c r="F37" s="76"/>
      <c r="G37" s="76"/>
    </row>
    <row r="38" spans="1:7" ht="14.25" customHeight="1" thickBot="1" x14ac:dyDescent="0.35">
      <c r="A38" s="85" t="s">
        <v>16</v>
      </c>
      <c r="B38" s="85"/>
      <c r="C38" s="85"/>
      <c r="D38" s="85"/>
      <c r="E38" s="85"/>
      <c r="F38" s="7">
        <v>135625</v>
      </c>
      <c r="G38" s="7">
        <v>126154.93</v>
      </c>
    </row>
    <row r="39" spans="1:7" ht="21.75" customHeight="1" thickBot="1" x14ac:dyDescent="0.35">
      <c r="A39" s="43" t="s">
        <v>33</v>
      </c>
      <c r="B39" s="43"/>
      <c r="C39" s="43"/>
      <c r="D39" s="43"/>
      <c r="E39" s="43"/>
      <c r="F39" s="5">
        <f>F5+F8+F35+F38</f>
        <v>19151337.749999996</v>
      </c>
      <c r="G39" s="5">
        <f>G5+G8+G35+G38</f>
        <v>17642744.329999998</v>
      </c>
    </row>
    <row r="42" spans="1:7" x14ac:dyDescent="0.3">
      <c r="F42" s="40"/>
      <c r="G42" s="40"/>
    </row>
  </sheetData>
  <mergeCells count="34">
    <mergeCell ref="A38:E38"/>
    <mergeCell ref="A5:E5"/>
    <mergeCell ref="A8:E8"/>
    <mergeCell ref="A35:E35"/>
    <mergeCell ref="A36:A37"/>
    <mergeCell ref="D36:D37"/>
    <mergeCell ref="A6:A7"/>
    <mergeCell ref="C6:C7"/>
    <mergeCell ref="A9:A34"/>
    <mergeCell ref="B9:B34"/>
    <mergeCell ref="F1:F2"/>
    <mergeCell ref="G1:G2"/>
    <mergeCell ref="A1:A2"/>
    <mergeCell ref="B1:B2"/>
    <mergeCell ref="E1:E2"/>
    <mergeCell ref="D3:D4"/>
    <mergeCell ref="C3:C4"/>
    <mergeCell ref="B3:B4"/>
    <mergeCell ref="A3:A4"/>
    <mergeCell ref="G6:G7"/>
    <mergeCell ref="F6:F7"/>
    <mergeCell ref="F3:F4"/>
    <mergeCell ref="G3:G4"/>
    <mergeCell ref="D6:D7"/>
    <mergeCell ref="C9:C34"/>
    <mergeCell ref="G9:G34"/>
    <mergeCell ref="F9:F34"/>
    <mergeCell ref="B6:B7"/>
    <mergeCell ref="F36:F37"/>
    <mergeCell ref="G36:G37"/>
    <mergeCell ref="D9:D28"/>
    <mergeCell ref="D29:D34"/>
    <mergeCell ref="C36:C37"/>
    <mergeCell ref="B36:B37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H38"/>
  <sheetViews>
    <sheetView topLeftCell="A25" workbookViewId="0">
      <selection activeCell="K17" sqref="K17"/>
    </sheetView>
  </sheetViews>
  <sheetFormatPr defaultRowHeight="14.4" x14ac:dyDescent="0.3"/>
  <cols>
    <col min="1" max="1" width="2.33203125" customWidth="1"/>
    <col min="2" max="2" width="4" customWidth="1"/>
    <col min="3" max="3" width="13.6640625" customWidth="1"/>
    <col min="4" max="4" width="11.6640625" customWidth="1"/>
    <col min="5" max="5" width="17.109375" customWidth="1"/>
    <col min="6" max="6" width="35.6640625" customWidth="1"/>
    <col min="7" max="7" width="7.6640625" customWidth="1"/>
    <col min="8" max="8" width="15" customWidth="1"/>
  </cols>
  <sheetData>
    <row r="1" spans="2:8" x14ac:dyDescent="0.3">
      <c r="B1" s="96" t="s">
        <v>56</v>
      </c>
      <c r="C1" s="96" t="s">
        <v>17</v>
      </c>
      <c r="D1" s="100" t="s">
        <v>39</v>
      </c>
      <c r="E1" s="96" t="s">
        <v>30</v>
      </c>
      <c r="F1" s="96" t="s">
        <v>20</v>
      </c>
      <c r="G1" s="105" t="s">
        <v>51</v>
      </c>
      <c r="H1" s="102" t="s">
        <v>100</v>
      </c>
    </row>
    <row r="2" spans="2:8" ht="34.200000000000003" customHeight="1" thickBot="1" x14ac:dyDescent="0.35">
      <c r="B2" s="97"/>
      <c r="C2" s="97"/>
      <c r="D2" s="101"/>
      <c r="E2" s="97"/>
      <c r="F2" s="97"/>
      <c r="G2" s="106"/>
      <c r="H2" s="103"/>
    </row>
    <row r="3" spans="2:8" ht="54.75" customHeight="1" x14ac:dyDescent="0.3">
      <c r="B3" s="91" t="s">
        <v>10</v>
      </c>
      <c r="C3" s="91" t="s">
        <v>18</v>
      </c>
      <c r="D3" s="93" t="s">
        <v>41</v>
      </c>
      <c r="E3" s="91" t="s">
        <v>44</v>
      </c>
      <c r="F3" s="46" t="s">
        <v>19</v>
      </c>
      <c r="G3" s="47" t="s">
        <v>52</v>
      </c>
      <c r="H3" s="47" t="s">
        <v>93</v>
      </c>
    </row>
    <row r="4" spans="2:8" ht="54.75" customHeight="1" x14ac:dyDescent="0.3">
      <c r="B4" s="92"/>
      <c r="C4" s="92"/>
      <c r="D4" s="94"/>
      <c r="E4" s="92"/>
      <c r="F4" s="11" t="s">
        <v>70</v>
      </c>
      <c r="G4" s="12" t="s">
        <v>53</v>
      </c>
      <c r="H4" s="12"/>
    </row>
    <row r="5" spans="2:8" ht="79.5" customHeight="1" x14ac:dyDescent="0.3">
      <c r="B5" s="87" t="s">
        <v>85</v>
      </c>
      <c r="C5" s="87" t="s">
        <v>21</v>
      </c>
      <c r="D5" s="89" t="s">
        <v>40</v>
      </c>
      <c r="E5" s="87" t="s">
        <v>45</v>
      </c>
      <c r="F5" s="22" t="s">
        <v>68</v>
      </c>
      <c r="G5" s="10"/>
      <c r="H5" s="10" t="s">
        <v>95</v>
      </c>
    </row>
    <row r="6" spans="2:8" ht="79.5" customHeight="1" x14ac:dyDescent="0.3">
      <c r="B6" s="88"/>
      <c r="C6" s="88"/>
      <c r="D6" s="90"/>
      <c r="E6" s="88"/>
      <c r="F6" s="22" t="s">
        <v>69</v>
      </c>
      <c r="G6" s="10"/>
      <c r="H6" s="10" t="s">
        <v>96</v>
      </c>
    </row>
    <row r="7" spans="2:8" x14ac:dyDescent="0.3">
      <c r="B7" s="109" t="s">
        <v>13</v>
      </c>
      <c r="C7" s="87" t="s">
        <v>49</v>
      </c>
      <c r="D7" s="87" t="s">
        <v>43</v>
      </c>
      <c r="E7" s="87" t="s">
        <v>46</v>
      </c>
      <c r="F7" s="13" t="s">
        <v>90</v>
      </c>
      <c r="G7" s="10"/>
      <c r="H7" s="10" t="s">
        <v>97</v>
      </c>
    </row>
    <row r="8" spans="2:8" ht="24" x14ac:dyDescent="0.3">
      <c r="B8" s="98"/>
      <c r="C8" s="95"/>
      <c r="D8" s="95"/>
      <c r="E8" s="95"/>
      <c r="F8" s="58" t="s">
        <v>89</v>
      </c>
      <c r="G8" s="10"/>
      <c r="H8" s="10" t="s">
        <v>107</v>
      </c>
    </row>
    <row r="9" spans="2:8" ht="24" x14ac:dyDescent="0.3">
      <c r="B9" s="98"/>
      <c r="C9" s="95"/>
      <c r="D9" s="95"/>
      <c r="E9" s="95"/>
      <c r="F9" s="13" t="s">
        <v>23</v>
      </c>
      <c r="G9" s="10" t="s">
        <v>53</v>
      </c>
      <c r="H9" s="10" t="s">
        <v>97</v>
      </c>
    </row>
    <row r="10" spans="2:8" ht="24" x14ac:dyDescent="0.3">
      <c r="B10" s="98"/>
      <c r="C10" s="95"/>
      <c r="D10" s="95"/>
      <c r="E10" s="95"/>
      <c r="F10" s="50" t="s">
        <v>72</v>
      </c>
      <c r="G10" s="10" t="s">
        <v>53</v>
      </c>
      <c r="H10" s="10" t="s">
        <v>97</v>
      </c>
    </row>
    <row r="11" spans="2:8" ht="36" x14ac:dyDescent="0.3">
      <c r="B11" s="98"/>
      <c r="C11" s="95"/>
      <c r="D11" s="95"/>
      <c r="E11" s="95"/>
      <c r="F11" s="13" t="s">
        <v>24</v>
      </c>
      <c r="G11" s="10" t="s">
        <v>53</v>
      </c>
      <c r="H11" s="10" t="s">
        <v>98</v>
      </c>
    </row>
    <row r="12" spans="2:8" x14ac:dyDescent="0.3">
      <c r="B12" s="98"/>
      <c r="C12" s="95"/>
      <c r="D12" s="95"/>
      <c r="E12" s="95"/>
      <c r="F12" s="48" t="s">
        <v>67</v>
      </c>
      <c r="G12" s="47" t="s">
        <v>53</v>
      </c>
      <c r="H12" s="47" t="s">
        <v>80</v>
      </c>
    </row>
    <row r="13" spans="2:8" ht="36" x14ac:dyDescent="0.3">
      <c r="B13" s="98"/>
      <c r="C13" s="95"/>
      <c r="D13" s="95"/>
      <c r="E13" s="95"/>
      <c r="F13" s="13" t="s">
        <v>25</v>
      </c>
      <c r="G13" s="10" t="s">
        <v>54</v>
      </c>
      <c r="H13" s="10" t="s">
        <v>94</v>
      </c>
    </row>
    <row r="14" spans="2:8" ht="24" x14ac:dyDescent="0.3">
      <c r="B14" s="98"/>
      <c r="C14" s="95"/>
      <c r="D14" s="95"/>
      <c r="E14" s="95"/>
      <c r="F14" s="44" t="s">
        <v>91</v>
      </c>
      <c r="G14" s="10" t="s">
        <v>52</v>
      </c>
      <c r="H14" s="10" t="s">
        <v>99</v>
      </c>
    </row>
    <row r="15" spans="2:8" ht="24" x14ac:dyDescent="0.3">
      <c r="B15" s="99"/>
      <c r="C15" s="88"/>
      <c r="D15" s="88"/>
      <c r="E15" s="88"/>
      <c r="F15" s="13" t="s">
        <v>27</v>
      </c>
      <c r="G15" s="10" t="s">
        <v>53</v>
      </c>
      <c r="H15" s="10" t="s">
        <v>105</v>
      </c>
    </row>
    <row r="16" spans="2:8" ht="35.25" customHeight="1" thickBot="1" x14ac:dyDescent="0.35">
      <c r="B16" s="14"/>
      <c r="C16" s="15"/>
      <c r="D16" s="15"/>
      <c r="E16" s="15"/>
      <c r="F16" s="15"/>
      <c r="G16" s="16"/>
      <c r="H16" s="16"/>
    </row>
    <row r="17" spans="2:8" ht="35.25" customHeight="1" x14ac:dyDescent="0.3">
      <c r="B17" s="96" t="s">
        <v>56</v>
      </c>
      <c r="C17" s="96" t="s">
        <v>17</v>
      </c>
      <c r="D17" s="100" t="s">
        <v>39</v>
      </c>
      <c r="E17" s="96" t="s">
        <v>30</v>
      </c>
      <c r="F17" s="96" t="s">
        <v>20</v>
      </c>
      <c r="G17" s="105" t="s">
        <v>51</v>
      </c>
      <c r="H17" s="107" t="s">
        <v>100</v>
      </c>
    </row>
    <row r="18" spans="2:8" ht="13.5" customHeight="1" thickBot="1" x14ac:dyDescent="0.35">
      <c r="B18" s="97"/>
      <c r="C18" s="97"/>
      <c r="D18" s="101"/>
      <c r="E18" s="97"/>
      <c r="F18" s="97"/>
      <c r="G18" s="106"/>
      <c r="H18" s="108"/>
    </row>
    <row r="19" spans="2:8" x14ac:dyDescent="0.3">
      <c r="B19" s="98" t="s">
        <v>13</v>
      </c>
      <c r="C19" s="95" t="s">
        <v>49</v>
      </c>
      <c r="D19" s="95" t="s">
        <v>63</v>
      </c>
      <c r="E19" s="95" t="s">
        <v>64</v>
      </c>
      <c r="F19" s="38"/>
      <c r="G19" s="45"/>
      <c r="H19" s="45"/>
    </row>
    <row r="20" spans="2:8" ht="30.75" customHeight="1" x14ac:dyDescent="0.3">
      <c r="B20" s="98"/>
      <c r="C20" s="95"/>
      <c r="D20" s="95"/>
      <c r="E20" s="95"/>
      <c r="F20" s="13" t="s">
        <v>62</v>
      </c>
      <c r="G20" s="10" t="s">
        <v>53</v>
      </c>
      <c r="H20" s="10" t="s">
        <v>101</v>
      </c>
    </row>
    <row r="21" spans="2:8" x14ac:dyDescent="0.3">
      <c r="B21" s="98"/>
      <c r="C21" s="95"/>
      <c r="D21" s="95"/>
      <c r="E21" s="95"/>
      <c r="F21" s="48" t="s">
        <v>81</v>
      </c>
      <c r="G21" s="10" t="s">
        <v>53</v>
      </c>
      <c r="H21" s="10" t="s">
        <v>97</v>
      </c>
    </row>
    <row r="22" spans="2:8" ht="24" x14ac:dyDescent="0.3">
      <c r="B22" s="98"/>
      <c r="C22" s="95"/>
      <c r="D22" s="95"/>
      <c r="E22" s="95"/>
      <c r="F22" s="48" t="s">
        <v>78</v>
      </c>
      <c r="G22" s="10" t="s">
        <v>52</v>
      </c>
      <c r="H22" s="10" t="s">
        <v>82</v>
      </c>
    </row>
    <row r="23" spans="2:8" x14ac:dyDescent="0.3">
      <c r="B23" s="98"/>
      <c r="C23" s="95"/>
      <c r="D23" s="95"/>
      <c r="E23" s="95"/>
      <c r="F23" s="48" t="s">
        <v>77</v>
      </c>
      <c r="G23" s="10" t="s">
        <v>52</v>
      </c>
      <c r="H23" s="10" t="s">
        <v>97</v>
      </c>
    </row>
    <row r="24" spans="2:8" x14ac:dyDescent="0.3">
      <c r="B24" s="98"/>
      <c r="C24" s="95"/>
      <c r="D24" s="95"/>
      <c r="E24" s="95"/>
      <c r="F24" s="13" t="s">
        <v>66</v>
      </c>
      <c r="G24" s="10"/>
      <c r="H24" s="10" t="s">
        <v>103</v>
      </c>
    </row>
    <row r="25" spans="2:8" x14ac:dyDescent="0.3">
      <c r="B25" s="98"/>
      <c r="C25" s="95"/>
      <c r="D25" s="95"/>
      <c r="E25" s="95"/>
      <c r="F25" s="22" t="s">
        <v>65</v>
      </c>
      <c r="G25" s="10" t="s">
        <v>52</v>
      </c>
      <c r="H25" s="50" t="s">
        <v>74</v>
      </c>
    </row>
    <row r="26" spans="2:8" ht="24" x14ac:dyDescent="0.3">
      <c r="B26" s="98"/>
      <c r="C26" s="95"/>
      <c r="D26" s="95"/>
      <c r="E26" s="95"/>
      <c r="F26" s="44" t="s">
        <v>73</v>
      </c>
      <c r="G26" s="10" t="s">
        <v>54</v>
      </c>
      <c r="H26" s="50" t="s">
        <v>102</v>
      </c>
    </row>
    <row r="27" spans="2:8" ht="24" x14ac:dyDescent="0.3">
      <c r="B27" s="98"/>
      <c r="C27" s="95"/>
      <c r="D27" s="95"/>
      <c r="E27" s="95"/>
      <c r="F27" s="58" t="s">
        <v>111</v>
      </c>
      <c r="G27" s="10" t="s">
        <v>53</v>
      </c>
      <c r="H27" s="50"/>
    </row>
    <row r="28" spans="2:8" ht="24" x14ac:dyDescent="0.3">
      <c r="B28" s="98"/>
      <c r="C28" s="95"/>
      <c r="D28" s="95"/>
      <c r="E28" s="95"/>
      <c r="F28" s="58" t="s">
        <v>108</v>
      </c>
      <c r="G28" s="10" t="s">
        <v>53</v>
      </c>
      <c r="H28" s="50"/>
    </row>
    <row r="29" spans="2:8" ht="36" x14ac:dyDescent="0.3">
      <c r="B29" s="98"/>
      <c r="C29" s="95"/>
      <c r="D29" s="95"/>
      <c r="E29" s="95"/>
      <c r="F29" s="50" t="s">
        <v>109</v>
      </c>
      <c r="G29" s="10" t="s">
        <v>52</v>
      </c>
      <c r="H29" s="10"/>
    </row>
    <row r="30" spans="2:8" ht="28.5" customHeight="1" x14ac:dyDescent="0.3">
      <c r="B30" s="98"/>
      <c r="C30" s="95"/>
      <c r="D30" s="95"/>
      <c r="E30" s="95"/>
      <c r="F30" s="50" t="s">
        <v>110</v>
      </c>
      <c r="G30" s="10"/>
      <c r="H30" s="10"/>
    </row>
    <row r="31" spans="2:8" ht="48" x14ac:dyDescent="0.3">
      <c r="B31" s="98"/>
      <c r="C31" s="95"/>
      <c r="D31" s="95"/>
      <c r="E31" s="104" t="s">
        <v>47</v>
      </c>
      <c r="F31" s="13" t="s">
        <v>26</v>
      </c>
      <c r="G31" s="10" t="s">
        <v>53</v>
      </c>
      <c r="H31" s="10" t="s">
        <v>104</v>
      </c>
    </row>
    <row r="32" spans="2:8" ht="24.75" customHeight="1" x14ac:dyDescent="0.3">
      <c r="B32" s="98"/>
      <c r="C32" s="95"/>
      <c r="D32" s="95"/>
      <c r="E32" s="104"/>
      <c r="F32" s="48" t="s">
        <v>76</v>
      </c>
      <c r="G32" s="10" t="s">
        <v>52</v>
      </c>
      <c r="H32" s="10" t="s">
        <v>83</v>
      </c>
    </row>
    <row r="33" spans="2:8" ht="24.75" customHeight="1" x14ac:dyDescent="0.3">
      <c r="B33" s="98"/>
      <c r="C33" s="95"/>
      <c r="D33" s="95"/>
      <c r="E33" s="104"/>
      <c r="F33" s="9" t="s">
        <v>61</v>
      </c>
      <c r="G33" s="10" t="s">
        <v>52</v>
      </c>
      <c r="H33" s="10" t="s">
        <v>106</v>
      </c>
    </row>
    <row r="34" spans="2:8" ht="24.75" customHeight="1" x14ac:dyDescent="0.3">
      <c r="B34" s="98"/>
      <c r="C34" s="95"/>
      <c r="D34" s="95"/>
      <c r="E34" s="104"/>
      <c r="F34" s="9" t="s">
        <v>112</v>
      </c>
      <c r="G34" s="10" t="s">
        <v>52</v>
      </c>
      <c r="H34" s="10"/>
    </row>
    <row r="35" spans="2:8" ht="24.75" customHeight="1" x14ac:dyDescent="0.3">
      <c r="B35" s="99"/>
      <c r="C35" s="88"/>
      <c r="D35" s="88"/>
      <c r="E35" s="104"/>
      <c r="F35" s="8" t="s">
        <v>50</v>
      </c>
      <c r="G35" s="10"/>
      <c r="H35" s="10" t="s">
        <v>113</v>
      </c>
    </row>
    <row r="36" spans="2:8" ht="24.75" customHeight="1" x14ac:dyDescent="0.3">
      <c r="B36" s="57"/>
      <c r="C36" s="55"/>
      <c r="D36" s="55"/>
      <c r="E36" s="56"/>
      <c r="F36" s="8" t="s">
        <v>87</v>
      </c>
      <c r="G36" s="10" t="s">
        <v>54</v>
      </c>
      <c r="H36" s="10" t="s">
        <v>97</v>
      </c>
    </row>
    <row r="37" spans="2:8" ht="80.25" customHeight="1" x14ac:dyDescent="0.3">
      <c r="B37" s="104" t="s">
        <v>15</v>
      </c>
      <c r="C37" s="87" t="s">
        <v>29</v>
      </c>
      <c r="D37" s="89" t="s">
        <v>42</v>
      </c>
      <c r="E37" s="87" t="s">
        <v>48</v>
      </c>
      <c r="F37" s="22" t="s">
        <v>92</v>
      </c>
      <c r="G37" s="10" t="s">
        <v>52</v>
      </c>
      <c r="H37" s="49" t="s">
        <v>114</v>
      </c>
    </row>
    <row r="38" spans="2:8" ht="80.25" customHeight="1" x14ac:dyDescent="0.3">
      <c r="B38" s="104"/>
      <c r="C38" s="88"/>
      <c r="D38" s="90"/>
      <c r="E38" s="88"/>
      <c r="F38" s="8" t="s">
        <v>55</v>
      </c>
      <c r="G38" s="10"/>
      <c r="H38" s="10" t="s">
        <v>57</v>
      </c>
    </row>
  </sheetData>
  <mergeCells count="35">
    <mergeCell ref="E37:E38"/>
    <mergeCell ref="D37:D38"/>
    <mergeCell ref="C37:C38"/>
    <mergeCell ref="H1:H2"/>
    <mergeCell ref="B37:B38"/>
    <mergeCell ref="E31:E35"/>
    <mergeCell ref="B1:B2"/>
    <mergeCell ref="C1:C2"/>
    <mergeCell ref="F1:F2"/>
    <mergeCell ref="G1:G2"/>
    <mergeCell ref="D1:D2"/>
    <mergeCell ref="E1:E2"/>
    <mergeCell ref="F17:F18"/>
    <mergeCell ref="G17:G18"/>
    <mergeCell ref="H17:H18"/>
    <mergeCell ref="B7:B15"/>
    <mergeCell ref="B19:B35"/>
    <mergeCell ref="C19:C35"/>
    <mergeCell ref="D19:D35"/>
    <mergeCell ref="B17:B18"/>
    <mergeCell ref="C17:C18"/>
    <mergeCell ref="D17:D18"/>
    <mergeCell ref="C7:C15"/>
    <mergeCell ref="D7:D15"/>
    <mergeCell ref="E7:E15"/>
    <mergeCell ref="E19:E30"/>
    <mergeCell ref="E17:E18"/>
    <mergeCell ref="E5:E6"/>
    <mergeCell ref="D5:D6"/>
    <mergeCell ref="C5:C6"/>
    <mergeCell ref="B5:B6"/>
    <mergeCell ref="E3:E4"/>
    <mergeCell ref="D3:D4"/>
    <mergeCell ref="B3:B4"/>
    <mergeCell ref="C3:C4"/>
  </mergeCells>
  <pageMargins left="0.19685039370078741" right="0.1574803149606299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FINANCIJSKO IZVJEŠĆE</vt:lpstr>
      <vt:lpstr>List2</vt:lpstr>
      <vt:lpstr>List3</vt:lpstr>
      <vt:lpstr>'FINANCIJSKO IZVJEŠĆE'!Podrucje_ispisa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Malogorski</dc:creator>
  <cp:lastModifiedBy>Ksenija</cp:lastModifiedBy>
  <cp:lastPrinted>2016-09-13T08:29:53Z</cp:lastPrinted>
  <dcterms:created xsi:type="dcterms:W3CDTF">2016-03-18T11:29:27Z</dcterms:created>
  <dcterms:modified xsi:type="dcterms:W3CDTF">2019-12-12T11:33:14Z</dcterms:modified>
</cp:coreProperties>
</file>