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V 2017-2021\14. sjednica GV\14. sjednica GV  odluke i zaključci\"/>
    </mc:Choice>
  </mc:AlternateContent>
  <xr:revisionPtr revIDLastSave="0" documentId="13_ncr:1_{C9696905-6ECA-4A3A-8F77-C07EF4D26525}" xr6:coauthVersionLast="40" xr6:coauthVersionMax="40" xr10:uidLastSave="{00000000-0000-0000-0000-000000000000}"/>
  <bookViews>
    <workbookView xWindow="0" yWindow="0" windowWidth="12165" windowHeight="48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I37" i="1" l="1"/>
  <c r="I35" i="1"/>
  <c r="I33" i="1"/>
  <c r="I27" i="1"/>
  <c r="F56" i="1" l="1"/>
  <c r="E56" i="1"/>
  <c r="G56" i="1"/>
  <c r="H56" i="1"/>
  <c r="J56" i="1"/>
  <c r="I39" i="1"/>
  <c r="K56" i="1"/>
  <c r="G51" i="1" l="1"/>
  <c r="F51" i="1"/>
  <c r="I53" i="1"/>
  <c r="I25" i="1" l="1"/>
  <c r="I26" i="1"/>
  <c r="I21" i="1"/>
  <c r="E51" i="1"/>
  <c r="H51" i="1"/>
  <c r="I29" i="1"/>
  <c r="K51" i="1"/>
  <c r="K57" i="1" l="1"/>
  <c r="I50" i="1"/>
  <c r="J57" i="1" l="1"/>
  <c r="H57" i="1"/>
  <c r="I22" i="1"/>
  <c r="I24" i="1"/>
  <c r="I23" i="1"/>
  <c r="I42" i="1" l="1"/>
  <c r="I55" i="1"/>
  <c r="I56" i="1" s="1"/>
  <c r="I48" i="1"/>
  <c r="I47" i="1"/>
  <c r="I45" i="1"/>
  <c r="I44" i="1"/>
  <c r="I20" i="1"/>
  <c r="I43" i="1"/>
  <c r="G24" i="2"/>
  <c r="F24" i="2"/>
  <c r="E57" i="1"/>
  <c r="F57" i="1"/>
  <c r="G57" i="1" l="1"/>
  <c r="I31" i="1" l="1"/>
  <c r="I32" i="1"/>
  <c r="I41" i="1"/>
  <c r="I51" i="1" l="1"/>
  <c r="I57" i="1" s="1"/>
</calcChain>
</file>

<file path=xl/sharedStrings.xml><?xml version="1.0" encoding="utf-8"?>
<sst xmlns="http://schemas.openxmlformats.org/spreadsheetml/2006/main" count="220" uniqueCount="140">
  <si>
    <t>Državni</t>
  </si>
  <si>
    <t>proračun</t>
  </si>
  <si>
    <t>Županijski</t>
  </si>
  <si>
    <t>Lokalni</t>
  </si>
  <si>
    <t>1.</t>
  </si>
  <si>
    <t>UKUPNO 1.</t>
  </si>
  <si>
    <t xml:space="preserve">2. </t>
  </si>
  <si>
    <t xml:space="preserve">UKUPNO 2. </t>
  </si>
  <si>
    <t xml:space="preserve">3. </t>
  </si>
  <si>
    <t>UKUPNO 3.</t>
  </si>
  <si>
    <t>4.</t>
  </si>
  <si>
    <t xml:space="preserve">UKUPNO 4. </t>
  </si>
  <si>
    <t>STRATEŠKI CILJ</t>
  </si>
  <si>
    <t>POVEĆANJE KPACITETA ZA PRIVLAČENJE SREDSTAVA IZ EU FONDOVA</t>
  </si>
  <si>
    <t>Kulturni centar</t>
  </si>
  <si>
    <t>Projekt</t>
  </si>
  <si>
    <t>POVEĆANJE KONKURENTNOSTI I RAST MALIH I SREDNJIH PODUZEĆA I OBITELJSKIH GOSPODARSTAVA</t>
  </si>
  <si>
    <t>Gospodarski sajam tijekom Berbe Grojzdja</t>
  </si>
  <si>
    <t>IZGRADNJA HARD I SOFT INRASTRUKTURE POTREBNE ZA RAST POSLOVANJA I UGODAN ŽIVOT</t>
  </si>
  <si>
    <t>Zamjena dotrajale stolarije i fasade na objektu "DV Naša radost"</t>
  </si>
  <si>
    <t>Sanacija divljih odlagališta(zaseban projekt za svako odlagalište)</t>
  </si>
  <si>
    <t>Sanacija nerazvrstanih cesta na poručju grada Pregrade(oko 90 km nerazvrstanih cesta)</t>
  </si>
  <si>
    <t>Obnova , sanacija i vrednovanje povijesnih zidina Kostel-grada u svrhu uključivanja u turističke i kulturne ponude grada Pregrade i KZŽ</t>
  </si>
  <si>
    <t>Izgradnja i obnova dječjih igrališta u svakom mjesnom odboru</t>
  </si>
  <si>
    <t>Rekonstrukcija javne rasvjete na području grada Pregrade</t>
  </si>
  <si>
    <t>Izgradnja područne škole Stipernica</t>
  </si>
  <si>
    <t>Izrada prostornog plana</t>
  </si>
  <si>
    <t>TRANSFORMACIJA LOKALNE UPRAVE U FUNKCIJI GOSPODARSKOG RAZVOJA I POVEĆANJA ATRAKTIVNOSTI PREGRADE ZA PRIVLAČENJE INVESTICIJA</t>
  </si>
  <si>
    <t>TRANSFORMACIJA LOKALNE UPRAVE  U FUNKCIJI GOSPODARSKOG RAZVOJA I POVEĆANJA ATRAKTIVNOSTI PREGRADE ZA PRIVLAČENJE INVESTICIJA</t>
  </si>
  <si>
    <t>Program</t>
  </si>
  <si>
    <t>R.Br.</t>
  </si>
  <si>
    <t>Ukupno planirano</t>
  </si>
  <si>
    <t>UKUPNO  SC1+SC2 +SC3+SC4:</t>
  </si>
  <si>
    <t>Operativni cilj</t>
  </si>
  <si>
    <r>
      <rPr>
        <b/>
        <sz val="8"/>
        <color rgb="FF000000"/>
        <rFont val="Calibri"/>
        <family val="2"/>
        <charset val="238"/>
      </rPr>
      <t>2.1.</t>
    </r>
    <r>
      <rPr>
        <sz val="8"/>
        <color rgb="FF000000"/>
        <rFont val="Calibri"/>
        <family val="2"/>
        <charset val="238"/>
      </rPr>
      <t xml:space="preserve">Povećati broj poslovnih subjekata za 10 prosječno godišnje do 2020.(ukupno 70) te ostvariti novu zaposlenost u tim subjektima za 30-40 novozaposlenih godišnje  </t>
    </r>
  </si>
  <si>
    <r>
      <rPr>
        <b/>
        <sz val="8"/>
        <color rgb="FF000000"/>
        <rFont val="Calibri"/>
        <family val="2"/>
        <charset val="238"/>
      </rPr>
      <t>1.1.</t>
    </r>
    <r>
      <rPr>
        <sz val="8"/>
        <color rgb="FF000000"/>
        <rFont val="Calibri"/>
        <family val="2"/>
        <charset val="238"/>
      </rPr>
      <t>:Do 2020. izraditi i kandidirati najmanje 30 projekata za financiranje iz EU fondova u vrijednosti od 20mln. EUR</t>
    </r>
  </si>
  <si>
    <r>
      <rPr>
        <b/>
        <sz val="8"/>
        <color rgb="FF000000"/>
        <rFont val="Calibri"/>
        <family val="2"/>
        <charset val="238"/>
      </rPr>
      <t xml:space="preserve">4.1. </t>
    </r>
    <r>
      <rPr>
        <sz val="8"/>
        <color rgb="FF000000"/>
        <rFont val="Calibri"/>
        <family val="2"/>
        <charset val="238"/>
      </rPr>
      <t>Do 2020. smajiti za 40% prigovore lokalnih poduzetnika na rad odjela i službi Grada te udvostručiti razinu privatnih ulaganja na području Grada do 2018.</t>
    </r>
  </si>
  <si>
    <r>
      <rPr>
        <b/>
        <sz val="9"/>
        <color rgb="FF000000"/>
        <rFont val="Calibri"/>
        <family val="2"/>
        <charset val="238"/>
      </rPr>
      <t xml:space="preserve">3.1. </t>
    </r>
    <r>
      <rPr>
        <sz val="9"/>
        <color rgb="FF000000"/>
        <rFont val="Calibri"/>
        <family val="2"/>
        <charset val="238"/>
      </rPr>
      <t>Do 2020.investirati u projekte infrasrukture radi eliminiranja glavnih deset prepreka i ograničenja definiranih anketom o lokalnom poslovnom okruženju</t>
    </r>
  </si>
  <si>
    <r>
      <rPr>
        <b/>
        <sz val="9"/>
        <color rgb="FF000000"/>
        <rFont val="Calibri"/>
        <family val="2"/>
        <charset val="238"/>
      </rPr>
      <t>1.1.1.</t>
    </r>
    <r>
      <rPr>
        <sz val="9"/>
        <color rgb="FF000000"/>
        <rFont val="Calibri"/>
        <family val="2"/>
        <charset val="238"/>
      </rPr>
      <t>Investicije u soft infrastrukturu</t>
    </r>
  </si>
  <si>
    <r>
      <rPr>
        <b/>
        <sz val="9"/>
        <color rgb="FF000000"/>
        <rFont val="Calibri"/>
        <family val="2"/>
        <charset val="238"/>
      </rPr>
      <t>2.1.1.</t>
    </r>
    <r>
      <rPr>
        <sz val="9"/>
        <color rgb="FF000000"/>
        <rFont val="Calibri"/>
        <family val="2"/>
        <charset val="238"/>
      </rPr>
      <t>Poboljšanje lokalne investicijske klime/poticanje razvoja klastera</t>
    </r>
  </si>
  <si>
    <r>
      <rPr>
        <b/>
        <sz val="9"/>
        <color rgb="FF000000"/>
        <rFont val="Calibri"/>
        <family val="2"/>
        <charset val="238"/>
      </rPr>
      <t>3.1.1.</t>
    </r>
    <r>
      <rPr>
        <sz val="9"/>
        <color rgb="FF000000"/>
        <rFont val="Calibri"/>
        <family val="2"/>
        <charset val="238"/>
      </rPr>
      <t xml:space="preserve">i </t>
    </r>
    <r>
      <rPr>
        <b/>
        <sz val="9"/>
        <color rgb="FF000000"/>
        <rFont val="Calibri"/>
        <family val="2"/>
        <charset val="238"/>
      </rPr>
      <t>3.1.2.</t>
    </r>
    <r>
      <rPr>
        <sz val="9"/>
        <color rgb="FF000000"/>
        <rFont val="Calibri"/>
        <family val="2"/>
        <charset val="238"/>
      </rPr>
      <t xml:space="preserve"> Investicije u soft/investicije u hard infrastrukturu</t>
    </r>
  </si>
  <si>
    <r>
      <rPr>
        <b/>
        <sz val="9"/>
        <color rgb="FF000000"/>
        <rFont val="Calibri"/>
        <family val="2"/>
        <charset val="238"/>
      </rPr>
      <t>3.1.3.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3.1.4.</t>
    </r>
    <r>
      <rPr>
        <sz val="9"/>
        <color rgb="FF000000"/>
        <rFont val="Calibri"/>
        <family val="2"/>
        <charset val="238"/>
      </rPr>
      <t xml:space="preserve"> Umrežavanje rada civilnog društva s gradom i poduzetnicima /unapređenje kulturnih i sportskih sadržaja</t>
    </r>
  </si>
  <si>
    <r>
      <rPr>
        <b/>
        <sz val="9"/>
        <color rgb="FF000000"/>
        <rFont val="Calibri"/>
        <family val="2"/>
        <charset val="238"/>
      </rPr>
      <t>4.1.1.</t>
    </r>
    <r>
      <rPr>
        <sz val="9"/>
        <color rgb="FF000000"/>
        <rFont val="Calibri"/>
        <family val="2"/>
        <charset val="238"/>
      </rPr>
      <t xml:space="preserve"> i </t>
    </r>
    <r>
      <rPr>
        <b/>
        <sz val="9"/>
        <color rgb="FF000000"/>
        <rFont val="Calibri"/>
        <family val="2"/>
        <charset val="238"/>
      </rPr>
      <t>4.1.2.</t>
    </r>
    <r>
      <rPr>
        <sz val="9"/>
        <color rgb="FF000000"/>
        <rFont val="Calibri"/>
        <family val="2"/>
        <charset val="238"/>
      </rPr>
      <t xml:space="preserve"> Prostorno planiranje /strategije regeneracije</t>
    </r>
  </si>
  <si>
    <t>IZGRADNJA HARD I SOFT INFRASTRUKTURE POTREBNE ZA RAST POSLOVANJA I UGODAN ŽIVOT</t>
  </si>
  <si>
    <t>Nabava knjiga u knjižnici</t>
  </si>
  <si>
    <t>Stupanj prioriteta</t>
  </si>
  <si>
    <t>II</t>
  </si>
  <si>
    <t>I</t>
  </si>
  <si>
    <t>III</t>
  </si>
  <si>
    <t>Nabava  opreme za rad gradske uprave</t>
  </si>
  <si>
    <t>R.br.</t>
  </si>
  <si>
    <t>______posjetitelja</t>
  </si>
  <si>
    <t>računalna oprema i računalni programi</t>
  </si>
  <si>
    <t>1 odlagalište-Cigrovec</t>
  </si>
  <si>
    <t>2 igrališta-Kuna park i Cigrovec</t>
  </si>
  <si>
    <t>1597 nabavljenih knjiga</t>
  </si>
  <si>
    <t>Pokazatelj rezultata (količina-2015)</t>
  </si>
  <si>
    <t>Projekti za 1 Kulturni centar</t>
  </si>
  <si>
    <t>Projekti i geodetski elaborat za 1 povjesne zidine</t>
  </si>
  <si>
    <t>1 prostorni plan uređenja grada Pregrade</t>
  </si>
  <si>
    <t>Ukupno utrošeno</t>
  </si>
  <si>
    <t>1 objekt vrtića, upisano ___djece</t>
  </si>
  <si>
    <t>1 škola, upisano ___djece</t>
  </si>
  <si>
    <t>200 svjetiljki</t>
  </si>
  <si>
    <t>Projekti za nogostupe dužine 4300 mi za cestu C1 , dužine 1410 m</t>
  </si>
  <si>
    <t>Izgradnja pogona za strojnu obradu metala sa opremom (Barić alatničarstvo)</t>
  </si>
  <si>
    <t>Postavljanje radarskih mjerača brzine kretanja i led indikatora na kritičnim pješačkim prijelazima (Hrvatske ceste)</t>
  </si>
  <si>
    <t>Organizacijska klasifikacija</t>
  </si>
  <si>
    <t>Kulturni centar Grada Pregrade</t>
  </si>
  <si>
    <t>Uređenje Kostelgrada</t>
  </si>
  <si>
    <t>Uređenje dječjih igrališta i školskih igrališta</t>
  </si>
  <si>
    <t>Nabava prometne signalizacije</t>
  </si>
  <si>
    <t>Izgradnja  i rekonstrukcija javne rasvjete</t>
  </si>
  <si>
    <t>Uređenje biciklističkog odmorišta na RIDE &amp; BIKE cikloturist ruti</t>
  </si>
  <si>
    <t>Izgradnja kanalizacije i odvodnje otpadnih voda</t>
  </si>
  <si>
    <t>Ulaganja u poslovnu zonu Pregrada</t>
  </si>
  <si>
    <t>Vodoopskrba i odvodnja oborinskih voda</t>
  </si>
  <si>
    <t>Promicanje kulture</t>
  </si>
  <si>
    <t>300 UPRAVNI ODJEL ZA FINANCIJE I GOSPODARSTVO</t>
  </si>
  <si>
    <t>Izgradnja autobusnih stajališta</t>
  </si>
  <si>
    <t>K100002</t>
  </si>
  <si>
    <t>K100001</t>
  </si>
  <si>
    <t>Projekcija</t>
  </si>
  <si>
    <t xml:space="preserve">Naziv programa/                           projekta </t>
  </si>
  <si>
    <t>K100003</t>
  </si>
  <si>
    <t>K100004</t>
  </si>
  <si>
    <t>K100005</t>
  </si>
  <si>
    <t>Razvoj sporta i rekreacije</t>
  </si>
  <si>
    <t>Razvoj i sigurnost prometa</t>
  </si>
  <si>
    <t>Razvoj i upravljanje sustava vodoopskrbe,odvodnje i zaštite voda</t>
  </si>
  <si>
    <t>Jačanje gospodarstva</t>
  </si>
  <si>
    <t xml:space="preserve">Izvori financiranja </t>
  </si>
  <si>
    <t>Strateški cilj</t>
  </si>
  <si>
    <t>200 UPRAVNI ODJEL ZA OPĆE POSLOVE I DRUŠTVENE DJELATNOSTI</t>
  </si>
  <si>
    <t>SC3</t>
  </si>
  <si>
    <t>SC4</t>
  </si>
  <si>
    <t>Naziv</t>
  </si>
  <si>
    <t>Ostalo</t>
  </si>
  <si>
    <t>Predškolski odgoj</t>
  </si>
  <si>
    <t>UKUPNO SC3+SC4:</t>
  </si>
  <si>
    <t>Mat.rashodi upravnih odjela-nabava opreme i računalnih programa</t>
  </si>
  <si>
    <t>Oprema i didaktički materijal (preko DV)</t>
  </si>
  <si>
    <t>Prostorno uređenje i unapređenje stanovanja</t>
  </si>
  <si>
    <t>Provođenje programa utroška sredstava od prodaje stanova</t>
  </si>
  <si>
    <t>REPUBLIKA HRVATSKA</t>
  </si>
  <si>
    <t>GRAD PREGRADA</t>
  </si>
  <si>
    <t xml:space="preserve"> KRAPINSKO- ZAGORSKA ŽUPANIJA</t>
  </si>
  <si>
    <t>Gradsko vijeće</t>
  </si>
  <si>
    <t>2020.</t>
  </si>
  <si>
    <t>PREDSJEDNICA GRADSKOG VIJEĆA</t>
  </si>
  <si>
    <t xml:space="preserve">                        Tajana Broz</t>
  </si>
  <si>
    <t>A100004</t>
  </si>
  <si>
    <t>Kino dvorana</t>
  </si>
  <si>
    <t>A100001</t>
  </si>
  <si>
    <t>A100002</t>
  </si>
  <si>
    <t>Asfaltiranje cesta i ulica + GIS</t>
  </si>
  <si>
    <t>Javna uprava i administracija (oprema i računalni programi)</t>
  </si>
  <si>
    <t>Uređenje pomoćnog igrališta pri NK Pregrada i tenisko igralište</t>
  </si>
  <si>
    <t>Održavanje komunalne infrastrukture</t>
  </si>
  <si>
    <t>Sustav upravljanja komunalnom infrastrukturom</t>
  </si>
  <si>
    <t>Redovna djelatnost Knjižnice</t>
  </si>
  <si>
    <t>Redovna djelatnost Muzeja</t>
  </si>
  <si>
    <t>Rodna kuća Janka Leskovara</t>
  </si>
  <si>
    <t>Sanacija fasade na zgradi Muzeja i Knjižnice</t>
  </si>
  <si>
    <t>Probna arheološka istraživanja Bušin-Bežanec</t>
  </si>
  <si>
    <t>T100002</t>
  </si>
  <si>
    <t>Ekološki bazen</t>
  </si>
  <si>
    <t>Energetska obnova</t>
  </si>
  <si>
    <t>Upravljanje imovinom</t>
  </si>
  <si>
    <t>Socijalna skrb</t>
  </si>
  <si>
    <t>A100006</t>
  </si>
  <si>
    <t>Ostale socijalne pomoći (URBACT)</t>
  </si>
  <si>
    <t>201 UPRAVNI ODJEL ZA OPĆE POSLOVE I DRUŠTVENE DJELATNOSTI</t>
  </si>
  <si>
    <t>2021.</t>
  </si>
  <si>
    <t>PLAN RAZVOJNIH PROGRAMA ZA 2019.-2021. GODINU</t>
  </si>
  <si>
    <t>Pregrada, 13.12.2018.</t>
  </si>
  <si>
    <t>Plan razvojnih programa sastavni je dio Proračuna Grada Pregrade za 2019. godinu.</t>
  </si>
  <si>
    <t>Sveukupno PLAN  ZA 2019.</t>
  </si>
  <si>
    <t>KLASA: 400-06/18-01/06</t>
  </si>
  <si>
    <t>URBROJ: 2214/01-01-18-8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</si>
</sst>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FFFF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00"/>
      <name val="Calibri"/>
      <family val="2"/>
      <charset val="238"/>
    </font>
    <font>
      <sz val="10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8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E5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7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righ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5" borderId="12" xfId="0" applyFont="1" applyFill="1" applyBorder="1" applyAlignment="1"/>
    <xf numFmtId="0" fontId="4" fillId="5" borderId="15" xfId="0" applyFont="1" applyFill="1" applyBorder="1" applyAlignment="1"/>
    <xf numFmtId="0" fontId="4" fillId="5" borderId="7" xfId="0" applyFont="1" applyFill="1" applyBorder="1" applyAlignment="1"/>
    <xf numFmtId="4" fontId="4" fillId="5" borderId="14" xfId="0" applyNumberFormat="1" applyFont="1" applyFill="1" applyBorder="1" applyAlignment="1"/>
    <xf numFmtId="4" fontId="8" fillId="5" borderId="14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/>
    <xf numFmtId="4" fontId="7" fillId="4" borderId="2" xfId="0" applyNumberFormat="1" applyFont="1" applyFill="1" applyBorder="1" applyAlignment="1">
      <alignment horizontal="right" vertical="center" wrapText="1"/>
    </xf>
    <xf numFmtId="4" fontId="3" fillId="5" borderId="5" xfId="0" applyNumberFormat="1" applyFont="1" applyFill="1" applyBorder="1" applyAlignment="1">
      <alignment horizontal="right" vertical="center" wrapText="1"/>
    </xf>
    <xf numFmtId="4" fontId="2" fillId="5" borderId="5" xfId="0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4" fontId="3" fillId="6" borderId="5" xfId="0" applyNumberFormat="1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3" fillId="7" borderId="5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>
      <alignment horizontal="right" vertical="center" wrapText="1"/>
    </xf>
    <xf numFmtId="4" fontId="7" fillId="8" borderId="12" xfId="0" applyNumberFormat="1" applyFont="1" applyFill="1" applyBorder="1" applyAlignment="1">
      <alignment horizontal="right" vertical="center" wrapText="1"/>
    </xf>
    <xf numFmtId="4" fontId="7" fillId="8" borderId="14" xfId="0" applyNumberFormat="1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13" fillId="4" borderId="14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4" fontId="2" fillId="9" borderId="5" xfId="0" applyNumberFormat="1" applyFont="1" applyFill="1" applyBorder="1" applyAlignment="1">
      <alignment horizontal="right" vertical="center" wrapText="1"/>
    </xf>
    <xf numFmtId="0" fontId="2" fillId="9" borderId="5" xfId="0" applyFont="1" applyFill="1" applyBorder="1" applyAlignment="1">
      <alignment horizontal="right" vertical="center" wrapText="1"/>
    </xf>
    <xf numFmtId="4" fontId="3" fillId="9" borderId="5" xfId="0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right" vertical="center" wrapText="1"/>
    </xf>
    <xf numFmtId="4" fontId="15" fillId="9" borderId="5" xfId="0" applyNumberFormat="1" applyFont="1" applyFill="1" applyBorder="1" applyAlignment="1">
      <alignment horizontal="right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8" fillId="4" borderId="14" xfId="0" applyFont="1" applyFill="1" applyBorder="1" applyAlignment="1">
      <alignment horizontal="center" vertical="center" wrapText="1"/>
    </xf>
    <xf numFmtId="43" fontId="2" fillId="0" borderId="5" xfId="1" applyFont="1" applyBorder="1" applyAlignment="1">
      <alignment horizontal="right" vertical="center" wrapText="1"/>
    </xf>
    <xf numFmtId="43" fontId="15" fillId="9" borderId="5" xfId="1" applyFont="1" applyFill="1" applyBorder="1" applyAlignment="1">
      <alignment horizontal="right" vertical="center" wrapText="1"/>
    </xf>
    <xf numFmtId="43" fontId="2" fillId="9" borderId="5" xfId="1" applyFont="1" applyFill="1" applyBorder="1" applyAlignment="1">
      <alignment horizontal="right" vertical="center" wrapText="1"/>
    </xf>
    <xf numFmtId="43" fontId="2" fillId="4" borderId="5" xfId="1" applyFont="1" applyFill="1" applyBorder="1" applyAlignment="1">
      <alignment horizontal="right" vertical="center" wrapText="1"/>
    </xf>
    <xf numFmtId="4" fontId="20" fillId="0" borderId="0" xfId="0" applyNumberFormat="1" applyFont="1" applyAlignment="1"/>
    <xf numFmtId="4" fontId="3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4" borderId="5" xfId="1" applyNumberFormat="1" applyFont="1" applyFill="1" applyBorder="1" applyAlignment="1">
      <alignment horizontal="right" vertical="center" wrapText="1"/>
    </xf>
    <xf numFmtId="2" fontId="2" fillId="0" borderId="5" xfId="1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20" fillId="0" borderId="0" xfId="0" applyFont="1" applyAlignment="1"/>
    <xf numFmtId="0" fontId="20" fillId="0" borderId="0" xfId="0" applyFont="1" applyAlignment="1">
      <alignment wrapText="1"/>
    </xf>
    <xf numFmtId="0" fontId="21" fillId="0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" fontId="1" fillId="6" borderId="13" xfId="0" applyNumberFormat="1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4" fontId="1" fillId="6" borderId="3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3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9D5F7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495822</xdr:colOff>
      <xdr:row>0</xdr:row>
      <xdr:rowOff>0</xdr:rowOff>
    </xdr:from>
    <xdr:to>
      <xdr:col>1</xdr:col>
      <xdr:colOff>430583</xdr:colOff>
      <xdr:row>4</xdr:row>
      <xdr:rowOff>143527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22" y="0"/>
          <a:ext cx="795925" cy="926404"/>
        </a:xfrm>
        <a:prstGeom prst="rect">
          <a:avLst/>
        </a:prstGeom>
        <a:blipFill dpi="0" rotWithShape="0">
          <a:blip xmlns:r="http://schemas.openxmlformats.org/officeDocument/2006/relationships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L64"/>
  <sheetViews>
    <sheetView tabSelected="1" zoomScale="73" zoomScaleNormal="73" workbookViewId="0">
      <selection activeCell="F5" sqref="F5:G5"/>
    </sheetView>
  </sheetViews>
  <sheetFormatPr defaultColWidth="9.140625" defaultRowHeight="15" x14ac:dyDescent="0.25"/>
  <cols>
    <col min="1" max="1" width="12.85546875" style="3" customWidth="1"/>
    <col min="2" max="3" width="19.85546875" style="3" customWidth="1"/>
    <col min="4" max="4" width="32.28515625" style="3" customWidth="1"/>
    <col min="5" max="5" width="14.7109375" style="3" customWidth="1"/>
    <col min="6" max="6" width="12.7109375" style="3" customWidth="1"/>
    <col min="7" max="7" width="17.85546875" style="6" customWidth="1"/>
    <col min="8" max="8" width="14.42578125" style="3" customWidth="1"/>
    <col min="9" max="9" width="18.28515625" style="6" customWidth="1"/>
    <col min="10" max="10" width="22.140625" style="3" customWidth="1"/>
    <col min="11" max="11" width="15.85546875" style="3" customWidth="1"/>
    <col min="12" max="12" width="19.140625" style="3" customWidth="1"/>
    <col min="13" max="16384" width="9.140625" style="3"/>
  </cols>
  <sheetData>
    <row r="6" spans="1:12" ht="15.75" x14ac:dyDescent="0.25">
      <c r="A6" s="139" t="s">
        <v>104</v>
      </c>
      <c r="B6" s="139"/>
      <c r="C6" s="127"/>
    </row>
    <row r="7" spans="1:12" ht="15.75" x14ac:dyDescent="0.25">
      <c r="A7" s="126" t="s">
        <v>106</v>
      </c>
      <c r="B7" s="127"/>
      <c r="C7" s="127"/>
    </row>
    <row r="8" spans="1:12" ht="15.75" x14ac:dyDescent="0.25">
      <c r="A8" s="126" t="s">
        <v>105</v>
      </c>
      <c r="B8" s="126"/>
      <c r="C8" s="127"/>
    </row>
    <row r="9" spans="1:12" ht="15.75" x14ac:dyDescent="0.25">
      <c r="A9" s="126" t="s">
        <v>107</v>
      </c>
      <c r="B9" s="127"/>
      <c r="C9" s="127"/>
    </row>
    <row r="10" spans="1:12" ht="18" customHeight="1" x14ac:dyDescent="0.25">
      <c r="A10" s="155" t="s">
        <v>138</v>
      </c>
      <c r="B10" s="156"/>
      <c r="C10" s="156"/>
    </row>
    <row r="11" spans="1:12" ht="15.75" x14ac:dyDescent="0.25">
      <c r="A11" s="157" t="s">
        <v>139</v>
      </c>
      <c r="B11" s="157"/>
      <c r="C11" s="157"/>
    </row>
    <row r="12" spans="1:12" ht="13.5" customHeight="1" x14ac:dyDescent="0.25">
      <c r="A12" s="157" t="s">
        <v>135</v>
      </c>
      <c r="B12" s="157"/>
      <c r="C12" s="127"/>
    </row>
    <row r="13" spans="1:12" ht="23.25" x14ac:dyDescent="0.35">
      <c r="A13" s="158" t="s">
        <v>134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4" spans="1:12" ht="15.75" thickBot="1" x14ac:dyDescent="0.3"/>
    <row r="15" spans="1:12" ht="15.75" thickBot="1" x14ac:dyDescent="0.3">
      <c r="A15" s="145" t="s">
        <v>92</v>
      </c>
      <c r="B15" s="145" t="s">
        <v>96</v>
      </c>
      <c r="C15" s="72"/>
      <c r="D15" s="145" t="s">
        <v>83</v>
      </c>
      <c r="E15" s="150" t="s">
        <v>91</v>
      </c>
      <c r="F15" s="151"/>
      <c r="G15" s="151"/>
      <c r="H15" s="151"/>
      <c r="I15" s="152"/>
      <c r="J15" s="140"/>
      <c r="K15" s="141"/>
      <c r="L15" s="141"/>
    </row>
    <row r="16" spans="1:12" ht="15" customHeight="1" x14ac:dyDescent="0.25">
      <c r="A16" s="146"/>
      <c r="B16" s="146"/>
      <c r="C16" s="78" t="s">
        <v>29</v>
      </c>
      <c r="D16" s="146"/>
      <c r="E16" s="31" t="s">
        <v>0</v>
      </c>
      <c r="F16" s="31" t="s">
        <v>2</v>
      </c>
      <c r="G16" s="32" t="s">
        <v>3</v>
      </c>
      <c r="H16" s="31"/>
      <c r="I16" s="142" t="s">
        <v>137</v>
      </c>
      <c r="J16" s="31" t="s">
        <v>82</v>
      </c>
      <c r="K16" s="31" t="s">
        <v>82</v>
      </c>
      <c r="L16" s="145" t="s">
        <v>67</v>
      </c>
    </row>
    <row r="17" spans="1:12" x14ac:dyDescent="0.25">
      <c r="A17" s="146"/>
      <c r="B17" s="146"/>
      <c r="C17" s="78" t="s">
        <v>15</v>
      </c>
      <c r="D17" s="146"/>
      <c r="E17" s="31" t="s">
        <v>1</v>
      </c>
      <c r="F17" s="31" t="s">
        <v>1</v>
      </c>
      <c r="G17" s="32" t="s">
        <v>1</v>
      </c>
      <c r="H17" s="31" t="s">
        <v>97</v>
      </c>
      <c r="I17" s="143"/>
      <c r="J17" s="31" t="s">
        <v>108</v>
      </c>
      <c r="K17" s="31" t="s">
        <v>133</v>
      </c>
      <c r="L17" s="146"/>
    </row>
    <row r="18" spans="1:12" ht="15.75" thickBot="1" x14ac:dyDescent="0.3">
      <c r="A18" s="147"/>
      <c r="B18" s="147"/>
      <c r="C18" s="73"/>
      <c r="D18" s="147"/>
      <c r="E18" s="33"/>
      <c r="F18" s="33"/>
      <c r="G18" s="34"/>
      <c r="H18" s="35"/>
      <c r="I18" s="144"/>
      <c r="J18" s="33"/>
      <c r="K18" s="33"/>
      <c r="L18" s="147"/>
    </row>
    <row r="19" spans="1:12" ht="15.75" thickBot="1" x14ac:dyDescent="0.3">
      <c r="A19" s="80"/>
      <c r="B19" s="79"/>
      <c r="C19" s="87">
        <v>1007</v>
      </c>
      <c r="D19" s="83" t="s">
        <v>77</v>
      </c>
      <c r="E19" s="88"/>
      <c r="F19" s="89"/>
      <c r="G19" s="88"/>
      <c r="H19" s="89"/>
      <c r="I19" s="90"/>
      <c r="J19" s="88"/>
      <c r="K19" s="89"/>
      <c r="L19" s="88"/>
    </row>
    <row r="20" spans="1:12" ht="91.5" customHeight="1" thickBot="1" x14ac:dyDescent="0.3">
      <c r="A20" s="101" t="s">
        <v>94</v>
      </c>
      <c r="B20" s="109" t="s">
        <v>18</v>
      </c>
      <c r="C20" s="98" t="s">
        <v>113</v>
      </c>
      <c r="D20" s="2" t="s">
        <v>120</v>
      </c>
      <c r="E20" s="124">
        <v>66500</v>
      </c>
      <c r="F20" s="124"/>
      <c r="G20" s="124">
        <v>37000</v>
      </c>
      <c r="H20" s="125">
        <v>9700</v>
      </c>
      <c r="I20" s="46">
        <f>E20+F20+G20+H20</f>
        <v>113200</v>
      </c>
      <c r="J20" s="5">
        <v>113200</v>
      </c>
      <c r="K20" s="5">
        <v>113200</v>
      </c>
      <c r="L20" s="74" t="s">
        <v>93</v>
      </c>
    </row>
    <row r="21" spans="1:12" ht="66" customHeight="1" thickBot="1" x14ac:dyDescent="0.3">
      <c r="A21" s="99"/>
      <c r="B21" s="110"/>
      <c r="C21" s="98" t="s">
        <v>114</v>
      </c>
      <c r="D21" s="111" t="s">
        <v>121</v>
      </c>
      <c r="E21" s="124">
        <v>29500</v>
      </c>
      <c r="F21" s="124"/>
      <c r="G21" s="124">
        <v>10000</v>
      </c>
      <c r="H21" s="124">
        <v>20530</v>
      </c>
      <c r="I21" s="46">
        <f>SUM(E21:H21)</f>
        <v>60030</v>
      </c>
      <c r="J21" s="5">
        <v>60030</v>
      </c>
      <c r="K21" s="5">
        <v>60030</v>
      </c>
      <c r="L21" s="74" t="s">
        <v>93</v>
      </c>
    </row>
    <row r="22" spans="1:12" ht="64.5" customHeight="1" thickBot="1" x14ac:dyDescent="0.3">
      <c r="A22" s="99"/>
      <c r="B22" s="110"/>
      <c r="C22" s="98" t="s">
        <v>81</v>
      </c>
      <c r="D22" s="1" t="s">
        <v>69</v>
      </c>
      <c r="E22" s="7"/>
      <c r="F22" s="5"/>
      <c r="G22" s="7">
        <v>10000</v>
      </c>
      <c r="H22" s="5">
        <v>0</v>
      </c>
      <c r="I22" s="46">
        <f>E22+F22+G22+H22</f>
        <v>10000</v>
      </c>
      <c r="J22" s="5">
        <v>100000</v>
      </c>
      <c r="K22" s="5">
        <v>100000</v>
      </c>
      <c r="L22" s="74" t="s">
        <v>93</v>
      </c>
    </row>
    <row r="23" spans="1:12" ht="64.5" customHeight="1" thickBot="1" x14ac:dyDescent="0.3">
      <c r="A23" s="99"/>
      <c r="B23" s="110"/>
      <c r="C23" s="98" t="s">
        <v>80</v>
      </c>
      <c r="D23" s="2" t="s">
        <v>68</v>
      </c>
      <c r="E23" s="5">
        <v>1230000</v>
      </c>
      <c r="F23" s="5"/>
      <c r="G23" s="5">
        <v>530000</v>
      </c>
      <c r="H23" s="5">
        <v>7440000</v>
      </c>
      <c r="I23" s="46">
        <f>E23+F23+G23+H23</f>
        <v>9200000</v>
      </c>
      <c r="J23" s="5">
        <v>1000000</v>
      </c>
      <c r="K23" s="123">
        <v>0</v>
      </c>
      <c r="L23" s="74" t="s">
        <v>93</v>
      </c>
    </row>
    <row r="24" spans="1:12" ht="64.5" customHeight="1" thickBot="1" x14ac:dyDescent="0.3">
      <c r="A24" s="99"/>
      <c r="B24" s="110"/>
      <c r="C24" s="98" t="s">
        <v>84</v>
      </c>
      <c r="D24" s="2" t="s">
        <v>112</v>
      </c>
      <c r="E24" s="5"/>
      <c r="F24" s="5"/>
      <c r="G24" s="5">
        <v>750000</v>
      </c>
      <c r="H24" s="5"/>
      <c r="I24" s="46">
        <f>E24+F24+G24+H24</f>
        <v>750000</v>
      </c>
      <c r="J24" s="5">
        <v>750000</v>
      </c>
      <c r="K24" s="5">
        <v>750000</v>
      </c>
      <c r="L24" s="74" t="s">
        <v>93</v>
      </c>
    </row>
    <row r="25" spans="1:12" ht="64.5" customHeight="1" thickBot="1" x14ac:dyDescent="0.3">
      <c r="A25" s="99"/>
      <c r="B25" s="110"/>
      <c r="C25" s="98" t="s">
        <v>85</v>
      </c>
      <c r="D25" s="112" t="s">
        <v>122</v>
      </c>
      <c r="E25" s="5"/>
      <c r="F25" s="5">
        <v>190000</v>
      </c>
      <c r="G25" s="5">
        <v>190000</v>
      </c>
      <c r="H25" s="5"/>
      <c r="I25" s="46">
        <f>SUM(E25:H25)</f>
        <v>380000</v>
      </c>
      <c r="J25" s="5">
        <v>300000</v>
      </c>
      <c r="K25" s="103">
        <v>100000</v>
      </c>
      <c r="L25" s="74" t="s">
        <v>93</v>
      </c>
    </row>
    <row r="26" spans="1:12" ht="64.5" customHeight="1" thickBot="1" x14ac:dyDescent="0.3">
      <c r="A26" s="99"/>
      <c r="B26" s="110"/>
      <c r="C26" s="98" t="s">
        <v>86</v>
      </c>
      <c r="D26" s="117" t="s">
        <v>123</v>
      </c>
      <c r="E26" s="70">
        <v>180000</v>
      </c>
      <c r="F26" s="70"/>
      <c r="G26" s="70">
        <v>40000</v>
      </c>
      <c r="H26" s="70">
        <v>5000</v>
      </c>
      <c r="I26" s="46">
        <f>SUM(E26:H26)</f>
        <v>225000</v>
      </c>
      <c r="J26" s="70">
        <v>225000</v>
      </c>
      <c r="K26" s="122">
        <v>0</v>
      </c>
      <c r="L26" s="118" t="s">
        <v>93</v>
      </c>
    </row>
    <row r="27" spans="1:12" ht="64.5" customHeight="1" thickBot="1" x14ac:dyDescent="0.3">
      <c r="A27" s="99"/>
      <c r="B27" s="110"/>
      <c r="C27" s="119" t="s">
        <v>125</v>
      </c>
      <c r="D27" s="117" t="s">
        <v>124</v>
      </c>
      <c r="E27" s="70">
        <v>7400</v>
      </c>
      <c r="F27" s="70"/>
      <c r="G27" s="70"/>
      <c r="H27" s="70"/>
      <c r="I27" s="46">
        <f>SUM(E27:H27)</f>
        <v>7400</v>
      </c>
      <c r="J27" s="70">
        <v>7400</v>
      </c>
      <c r="K27" s="70">
        <v>7400</v>
      </c>
      <c r="L27" s="118" t="s">
        <v>132</v>
      </c>
    </row>
    <row r="28" spans="1:12" ht="45.75" customHeight="1" thickBot="1" x14ac:dyDescent="0.3">
      <c r="A28" s="99"/>
      <c r="B28" s="110"/>
      <c r="C28" s="85">
        <v>1002</v>
      </c>
      <c r="D28" s="83" t="s">
        <v>100</v>
      </c>
      <c r="E28" s="96"/>
      <c r="F28" s="96"/>
      <c r="G28" s="96"/>
      <c r="H28" s="96"/>
      <c r="I28" s="90"/>
      <c r="J28" s="96"/>
      <c r="K28" s="104"/>
      <c r="L28" s="91"/>
    </row>
    <row r="29" spans="1:12" ht="55.5" customHeight="1" thickBot="1" x14ac:dyDescent="0.3">
      <c r="A29" s="99"/>
      <c r="B29" s="110"/>
      <c r="C29" s="98"/>
      <c r="D29" s="114" t="s">
        <v>116</v>
      </c>
      <c r="E29" s="5"/>
      <c r="F29" s="5"/>
      <c r="G29" s="5">
        <v>55000</v>
      </c>
      <c r="H29" s="5"/>
      <c r="I29" s="46">
        <f>E29+F29+G29+H29</f>
        <v>55000</v>
      </c>
      <c r="J29" s="5">
        <v>55000</v>
      </c>
      <c r="K29" s="5">
        <v>55000</v>
      </c>
      <c r="L29" s="75" t="s">
        <v>78</v>
      </c>
    </row>
    <row r="30" spans="1:12" ht="17.25" customHeight="1" thickBot="1" x14ac:dyDescent="0.3">
      <c r="A30" s="99"/>
      <c r="B30" s="110"/>
      <c r="C30" s="100">
        <v>1008</v>
      </c>
      <c r="D30" s="83" t="s">
        <v>87</v>
      </c>
      <c r="E30" s="88"/>
      <c r="F30" s="88"/>
      <c r="G30" s="88"/>
      <c r="H30" s="89"/>
      <c r="I30" s="90"/>
      <c r="J30" s="88"/>
      <c r="K30" s="105"/>
      <c r="L30" s="91"/>
    </row>
    <row r="31" spans="1:12" ht="66" customHeight="1" thickBot="1" x14ac:dyDescent="0.3">
      <c r="A31" s="99"/>
      <c r="B31" s="110"/>
      <c r="C31" s="98" t="s">
        <v>80</v>
      </c>
      <c r="D31" s="2" t="s">
        <v>70</v>
      </c>
      <c r="E31" s="5">
        <v>270000</v>
      </c>
      <c r="F31" s="5"/>
      <c r="G31" s="5">
        <v>555000</v>
      </c>
      <c r="H31" s="4">
        <v>250000</v>
      </c>
      <c r="I31" s="46">
        <f>SUM(E31:H31)</f>
        <v>1075000</v>
      </c>
      <c r="J31" s="5">
        <v>705000</v>
      </c>
      <c r="K31" s="103">
        <v>505000</v>
      </c>
      <c r="L31" s="74" t="s">
        <v>93</v>
      </c>
    </row>
    <row r="32" spans="1:12" ht="126" customHeight="1" thickBot="1" x14ac:dyDescent="0.3">
      <c r="A32" s="99"/>
      <c r="B32" s="110"/>
      <c r="C32" s="98" t="s">
        <v>84</v>
      </c>
      <c r="D32" s="116" t="s">
        <v>117</v>
      </c>
      <c r="E32" s="4"/>
      <c r="F32" s="5"/>
      <c r="G32" s="5">
        <v>130000</v>
      </c>
      <c r="H32" s="4"/>
      <c r="I32" s="46">
        <f>SUM(E32:H32)</f>
        <v>130000</v>
      </c>
      <c r="J32" s="5">
        <v>100000</v>
      </c>
      <c r="K32" s="103">
        <v>100000</v>
      </c>
      <c r="L32" s="74" t="s">
        <v>93</v>
      </c>
    </row>
    <row r="33" spans="1:12" ht="126" customHeight="1" thickBot="1" x14ac:dyDescent="0.3">
      <c r="A33" s="99"/>
      <c r="B33" s="110"/>
      <c r="C33" s="98" t="s">
        <v>85</v>
      </c>
      <c r="D33" s="121" t="s">
        <v>126</v>
      </c>
      <c r="E33" s="4"/>
      <c r="F33" s="5"/>
      <c r="G33" s="5"/>
      <c r="H33" s="4">
        <v>10000</v>
      </c>
      <c r="I33" s="46">
        <f>SUM(E33:H33)</f>
        <v>10000</v>
      </c>
      <c r="J33" s="5">
        <v>0</v>
      </c>
      <c r="K33" s="5">
        <v>0</v>
      </c>
      <c r="L33" s="74" t="s">
        <v>132</v>
      </c>
    </row>
    <row r="34" spans="1:12" ht="32.25" customHeight="1" thickBot="1" x14ac:dyDescent="0.3">
      <c r="A34" s="99"/>
      <c r="B34" s="110"/>
      <c r="C34" s="83">
        <v>1020</v>
      </c>
      <c r="D34" s="83" t="s">
        <v>128</v>
      </c>
      <c r="E34" s="89"/>
      <c r="F34" s="88"/>
      <c r="G34" s="88"/>
      <c r="H34" s="89"/>
      <c r="I34" s="90"/>
      <c r="J34" s="89"/>
      <c r="K34" s="105"/>
      <c r="L34" s="91"/>
    </row>
    <row r="35" spans="1:12" ht="126" customHeight="1" thickBot="1" x14ac:dyDescent="0.3">
      <c r="A35" s="99"/>
      <c r="B35" s="110"/>
      <c r="C35" s="98" t="s">
        <v>81</v>
      </c>
      <c r="D35" s="121" t="s">
        <v>127</v>
      </c>
      <c r="E35" s="4">
        <v>1321000</v>
      </c>
      <c r="F35" s="5"/>
      <c r="G35" s="5">
        <v>1070000</v>
      </c>
      <c r="H35" s="4">
        <v>2379000</v>
      </c>
      <c r="I35" s="46">
        <f>SUM(E35:H35)</f>
        <v>4770000</v>
      </c>
      <c r="J35" s="5">
        <v>700000</v>
      </c>
      <c r="K35" s="123">
        <v>0</v>
      </c>
      <c r="L35" s="74" t="s">
        <v>132</v>
      </c>
    </row>
    <row r="36" spans="1:12" ht="27" customHeight="1" thickBot="1" x14ac:dyDescent="0.3">
      <c r="A36" s="99"/>
      <c r="B36" s="110"/>
      <c r="C36" s="83">
        <v>1006</v>
      </c>
      <c r="D36" s="83" t="s">
        <v>129</v>
      </c>
      <c r="E36" s="89"/>
      <c r="F36" s="88"/>
      <c r="G36" s="88"/>
      <c r="H36" s="89"/>
      <c r="I36" s="90"/>
      <c r="J36" s="89"/>
      <c r="K36" s="105"/>
      <c r="L36" s="91"/>
    </row>
    <row r="37" spans="1:12" ht="51" customHeight="1" thickBot="1" x14ac:dyDescent="0.3">
      <c r="A37" s="99"/>
      <c r="B37" s="110"/>
      <c r="C37" s="121" t="s">
        <v>130</v>
      </c>
      <c r="D37" s="121" t="s">
        <v>131</v>
      </c>
      <c r="E37" s="4"/>
      <c r="F37" s="5"/>
      <c r="G37" s="5"/>
      <c r="H37" s="4">
        <v>150000</v>
      </c>
      <c r="I37" s="46">
        <f>SUM(E37:H37)</f>
        <v>150000</v>
      </c>
      <c r="J37" s="123">
        <v>0</v>
      </c>
      <c r="K37" s="123">
        <v>0</v>
      </c>
      <c r="L37" s="74" t="s">
        <v>132</v>
      </c>
    </row>
    <row r="38" spans="1:12" ht="38.25" customHeight="1" thickBot="1" x14ac:dyDescent="0.3">
      <c r="A38" s="99"/>
      <c r="B38" s="110"/>
      <c r="C38" s="83">
        <v>1009</v>
      </c>
      <c r="D38" s="83" t="s">
        <v>118</v>
      </c>
      <c r="E38" s="89"/>
      <c r="F38" s="88"/>
      <c r="G38" s="88"/>
      <c r="H38" s="89"/>
      <c r="I38" s="90"/>
      <c r="J38" s="89"/>
      <c r="K38" s="105"/>
      <c r="L38" s="91"/>
    </row>
    <row r="39" spans="1:12" ht="38.25" customHeight="1" thickBot="1" x14ac:dyDescent="0.3">
      <c r="A39" s="99"/>
      <c r="B39" s="110"/>
      <c r="C39" s="120" t="s">
        <v>111</v>
      </c>
      <c r="D39" s="120" t="s">
        <v>119</v>
      </c>
      <c r="E39" s="69"/>
      <c r="F39" s="70"/>
      <c r="G39" s="70"/>
      <c r="H39" s="69"/>
      <c r="I39" s="46">
        <f>SUM(E39:H39)</f>
        <v>0</v>
      </c>
      <c r="J39" s="70">
        <v>0</v>
      </c>
      <c r="K39" s="106">
        <v>100000</v>
      </c>
      <c r="L39" s="118" t="s">
        <v>78</v>
      </c>
    </row>
    <row r="40" spans="1:12" ht="18" customHeight="1" thickBot="1" x14ac:dyDescent="0.3">
      <c r="A40" s="99"/>
      <c r="B40" s="110"/>
      <c r="C40" s="100">
        <v>1010</v>
      </c>
      <c r="D40" s="83" t="s">
        <v>88</v>
      </c>
      <c r="E40" s="89"/>
      <c r="F40" s="88"/>
      <c r="G40" s="88"/>
      <c r="H40" s="89"/>
      <c r="I40" s="90"/>
      <c r="J40" s="89"/>
      <c r="K40" s="105"/>
      <c r="L40" s="91"/>
    </row>
    <row r="41" spans="1:12" ht="73.5" customHeight="1" thickBot="1" x14ac:dyDescent="0.3">
      <c r="A41" s="99"/>
      <c r="B41" s="110"/>
      <c r="C41" s="98" t="s">
        <v>81</v>
      </c>
      <c r="D41" s="113" t="s">
        <v>115</v>
      </c>
      <c r="E41" s="5">
        <v>300000</v>
      </c>
      <c r="F41" s="5"/>
      <c r="G41" s="5">
        <v>2910000</v>
      </c>
      <c r="H41" s="5">
        <v>1842000</v>
      </c>
      <c r="I41" s="46">
        <f>SUM(E41:H41)</f>
        <v>5052000</v>
      </c>
      <c r="J41" s="5">
        <v>2620000</v>
      </c>
      <c r="K41" s="103">
        <v>4620000</v>
      </c>
      <c r="L41" s="75" t="s">
        <v>78</v>
      </c>
    </row>
    <row r="42" spans="1:12" ht="73.5" customHeight="1" thickBot="1" x14ac:dyDescent="0.3">
      <c r="A42" s="99"/>
      <c r="B42" s="110"/>
      <c r="C42" s="98" t="s">
        <v>85</v>
      </c>
      <c r="D42" s="81" t="s">
        <v>79</v>
      </c>
      <c r="E42" s="4"/>
      <c r="F42" s="5">
        <v>40000</v>
      </c>
      <c r="G42" s="5">
        <v>81000</v>
      </c>
      <c r="H42" s="4"/>
      <c r="I42" s="46">
        <f>E42+F42+G42+H42</f>
        <v>121000</v>
      </c>
      <c r="J42" s="5">
        <v>121000</v>
      </c>
      <c r="K42" s="5">
        <v>121000</v>
      </c>
      <c r="L42" s="75" t="s">
        <v>78</v>
      </c>
    </row>
    <row r="43" spans="1:12" ht="65.25" customHeight="1" thickBot="1" x14ac:dyDescent="0.3">
      <c r="A43" s="99"/>
      <c r="B43" s="110"/>
      <c r="C43" s="98" t="s">
        <v>80</v>
      </c>
      <c r="D43" s="8" t="s">
        <v>71</v>
      </c>
      <c r="E43" s="9"/>
      <c r="F43" s="4"/>
      <c r="G43" s="5">
        <v>100000</v>
      </c>
      <c r="H43" s="4"/>
      <c r="I43" s="46">
        <f t="shared" ref="I43:I48" si="0">E43+F43+G43+H43</f>
        <v>100000</v>
      </c>
      <c r="J43" s="5">
        <v>100000</v>
      </c>
      <c r="K43" s="5">
        <v>100000</v>
      </c>
      <c r="L43" s="75" t="s">
        <v>78</v>
      </c>
    </row>
    <row r="44" spans="1:12" ht="65.25" customHeight="1" thickBot="1" x14ac:dyDescent="0.3">
      <c r="A44" s="99"/>
      <c r="B44" s="110"/>
      <c r="C44" s="98" t="s">
        <v>84</v>
      </c>
      <c r="D44" s="63" t="s">
        <v>72</v>
      </c>
      <c r="E44" s="64"/>
      <c r="F44" s="65"/>
      <c r="G44" s="65">
        <v>200000</v>
      </c>
      <c r="H44" s="66"/>
      <c r="I44" s="46">
        <f t="shared" si="0"/>
        <v>200000</v>
      </c>
      <c r="J44" s="70">
        <v>200000</v>
      </c>
      <c r="K44" s="106">
        <v>200000</v>
      </c>
      <c r="L44" s="75" t="s">
        <v>78</v>
      </c>
    </row>
    <row r="45" spans="1:12" ht="65.25" customHeight="1" thickBot="1" x14ac:dyDescent="0.3">
      <c r="A45" s="99"/>
      <c r="B45" s="110"/>
      <c r="C45" s="98" t="s">
        <v>86</v>
      </c>
      <c r="D45" s="94" t="s">
        <v>73</v>
      </c>
      <c r="E45" s="65"/>
      <c r="F45" s="65"/>
      <c r="G45" s="65">
        <v>30000</v>
      </c>
      <c r="H45" s="66"/>
      <c r="I45" s="46">
        <f t="shared" si="0"/>
        <v>30000</v>
      </c>
      <c r="J45" s="70">
        <v>30000</v>
      </c>
      <c r="K45" s="122">
        <v>0</v>
      </c>
      <c r="L45" s="75" t="s">
        <v>78</v>
      </c>
    </row>
    <row r="46" spans="1:12" ht="28.5" customHeight="1" thickBot="1" x14ac:dyDescent="0.3">
      <c r="A46" s="99"/>
      <c r="B46" s="110"/>
      <c r="C46" s="100">
        <v>1011</v>
      </c>
      <c r="D46" s="84" t="s">
        <v>89</v>
      </c>
      <c r="E46" s="90"/>
      <c r="F46" s="90"/>
      <c r="G46" s="90"/>
      <c r="H46" s="93"/>
      <c r="I46" s="90"/>
      <c r="J46" s="89"/>
      <c r="K46" s="105"/>
      <c r="L46" s="92"/>
    </row>
    <row r="47" spans="1:12" ht="81" customHeight="1" thickBot="1" x14ac:dyDescent="0.3">
      <c r="A47" s="137"/>
      <c r="B47" s="153"/>
      <c r="C47" s="98" t="s">
        <v>81</v>
      </c>
      <c r="D47" s="94" t="s">
        <v>74</v>
      </c>
      <c r="E47" s="65"/>
      <c r="F47" s="65"/>
      <c r="G47" s="65">
        <v>100000</v>
      </c>
      <c r="H47" s="66"/>
      <c r="I47" s="46">
        <f t="shared" si="0"/>
        <v>100000</v>
      </c>
      <c r="J47" s="65">
        <v>100000</v>
      </c>
      <c r="K47" s="65">
        <v>100000</v>
      </c>
      <c r="L47" s="75" t="s">
        <v>78</v>
      </c>
    </row>
    <row r="48" spans="1:12" ht="65.25" customHeight="1" thickBot="1" x14ac:dyDescent="0.3">
      <c r="A48" s="138"/>
      <c r="B48" s="154"/>
      <c r="C48" s="2" t="s">
        <v>80</v>
      </c>
      <c r="D48" s="67" t="s">
        <v>76</v>
      </c>
      <c r="E48" s="65"/>
      <c r="F48" s="65">
        <v>100000</v>
      </c>
      <c r="G48" s="65">
        <v>300000</v>
      </c>
      <c r="H48" s="66"/>
      <c r="I48" s="46">
        <f t="shared" si="0"/>
        <v>400000</v>
      </c>
      <c r="J48" s="65">
        <v>400000</v>
      </c>
      <c r="K48" s="65">
        <v>400000</v>
      </c>
      <c r="L48" s="75" t="s">
        <v>78</v>
      </c>
    </row>
    <row r="49" spans="1:12" ht="30" customHeight="1" thickBot="1" x14ac:dyDescent="0.3">
      <c r="A49" s="138"/>
      <c r="B49" s="154"/>
      <c r="C49" s="85">
        <v>1013</v>
      </c>
      <c r="D49" s="85" t="s">
        <v>102</v>
      </c>
      <c r="E49" s="90"/>
      <c r="F49" s="90"/>
      <c r="G49" s="90"/>
      <c r="H49" s="93"/>
      <c r="I49" s="90"/>
      <c r="J49" s="88"/>
      <c r="K49" s="105"/>
      <c r="L49" s="91"/>
    </row>
    <row r="50" spans="1:12" ht="57.75" customHeight="1" thickBot="1" x14ac:dyDescent="0.3">
      <c r="A50" s="138"/>
      <c r="B50" s="154"/>
      <c r="C50" s="67" t="s">
        <v>80</v>
      </c>
      <c r="D50" s="102" t="s">
        <v>103</v>
      </c>
      <c r="E50" s="65"/>
      <c r="F50" s="65"/>
      <c r="G50" s="65">
        <v>153000</v>
      </c>
      <c r="H50" s="66"/>
      <c r="I50" s="46">
        <f>E50+F50+G50+H50</f>
        <v>153000</v>
      </c>
      <c r="J50" s="70">
        <v>50000</v>
      </c>
      <c r="K50" s="70">
        <v>50000</v>
      </c>
      <c r="L50" s="75" t="s">
        <v>78</v>
      </c>
    </row>
    <row r="51" spans="1:12" ht="15.75" thickBot="1" x14ac:dyDescent="0.3">
      <c r="A51" s="132" t="s">
        <v>9</v>
      </c>
      <c r="B51" s="148"/>
      <c r="C51" s="133"/>
      <c r="D51" s="149"/>
      <c r="E51" s="29">
        <f t="shared" ref="E51:K51" si="1">SUM(E20:E50)</f>
        <v>3404400</v>
      </c>
      <c r="F51" s="29">
        <f t="shared" si="1"/>
        <v>330000</v>
      </c>
      <c r="G51" s="29">
        <f t="shared" si="1"/>
        <v>7251000</v>
      </c>
      <c r="H51" s="29">
        <f t="shared" si="1"/>
        <v>12106230</v>
      </c>
      <c r="I51" s="28">
        <f t="shared" si="1"/>
        <v>23091630</v>
      </c>
      <c r="J51" s="28">
        <f t="shared" si="1"/>
        <v>7736630</v>
      </c>
      <c r="K51" s="28">
        <f t="shared" si="1"/>
        <v>7481630</v>
      </c>
      <c r="L51" s="29"/>
    </row>
    <row r="52" spans="1:12" ht="15.75" thickBot="1" x14ac:dyDescent="0.3">
      <c r="A52" s="76"/>
      <c r="B52" s="77"/>
      <c r="C52" s="86">
        <v>1015</v>
      </c>
      <c r="D52" s="82" t="s">
        <v>90</v>
      </c>
      <c r="E52" s="88"/>
      <c r="F52" s="88"/>
      <c r="G52" s="88"/>
      <c r="H52" s="88"/>
      <c r="I52" s="90"/>
      <c r="J52" s="88"/>
      <c r="K52" s="105"/>
      <c r="L52" s="88"/>
    </row>
    <row r="53" spans="1:12" ht="90" customHeight="1" thickBot="1" x14ac:dyDescent="0.3">
      <c r="A53" s="137" t="s">
        <v>95</v>
      </c>
      <c r="B53" s="135" t="s">
        <v>27</v>
      </c>
      <c r="C53" s="81" t="s">
        <v>80</v>
      </c>
      <c r="D53" s="2" t="s">
        <v>75</v>
      </c>
      <c r="E53" s="4">
        <v>215000</v>
      </c>
      <c r="F53" s="5"/>
      <c r="G53" s="5">
        <v>110500</v>
      </c>
      <c r="H53" s="5">
        <v>1743000</v>
      </c>
      <c r="I53" s="46">
        <f>SUM(E53:H53)</f>
        <v>2068500</v>
      </c>
      <c r="J53" s="5">
        <v>150000</v>
      </c>
      <c r="K53" s="123">
        <v>0</v>
      </c>
      <c r="L53" s="75" t="s">
        <v>78</v>
      </c>
    </row>
    <row r="54" spans="1:12" ht="19.5" customHeight="1" thickBot="1" x14ac:dyDescent="0.3">
      <c r="A54" s="138"/>
      <c r="B54" s="136"/>
      <c r="C54" s="82">
        <v>1003</v>
      </c>
      <c r="D54" s="83" t="s">
        <v>98</v>
      </c>
      <c r="E54" s="95"/>
      <c r="F54" s="96"/>
      <c r="G54" s="96"/>
      <c r="H54" s="95"/>
      <c r="I54" s="90"/>
      <c r="J54" s="95"/>
      <c r="K54" s="104"/>
      <c r="L54" s="97"/>
    </row>
    <row r="55" spans="1:12" ht="75.75" customHeight="1" thickBot="1" x14ac:dyDescent="0.3">
      <c r="A55" s="138"/>
      <c r="B55" s="136"/>
      <c r="C55" s="81"/>
      <c r="D55" s="68" t="s">
        <v>101</v>
      </c>
      <c r="E55" s="66">
        <v>98143</v>
      </c>
      <c r="F55" s="65"/>
      <c r="G55" s="65"/>
      <c r="H55" s="65">
        <v>18570</v>
      </c>
      <c r="I55" s="46">
        <f>E55+F55+G55+H55</f>
        <v>116713</v>
      </c>
      <c r="J55" s="70">
        <v>116713</v>
      </c>
      <c r="K55" s="106">
        <v>116713</v>
      </c>
      <c r="L55" s="74" t="s">
        <v>93</v>
      </c>
    </row>
    <row r="56" spans="1:12" ht="15.75" thickBot="1" x14ac:dyDescent="0.3">
      <c r="A56" s="132" t="s">
        <v>11</v>
      </c>
      <c r="B56" s="133"/>
      <c r="C56" s="133"/>
      <c r="D56" s="134"/>
      <c r="E56" s="30">
        <f t="shared" ref="E56:K56" si="2">SUM(E53:E55)</f>
        <v>313143</v>
      </c>
      <c r="F56" s="29">
        <f t="shared" si="2"/>
        <v>0</v>
      </c>
      <c r="G56" s="29">
        <f t="shared" si="2"/>
        <v>110500</v>
      </c>
      <c r="H56" s="29">
        <f t="shared" si="2"/>
        <v>1761570</v>
      </c>
      <c r="I56" s="28">
        <f t="shared" si="2"/>
        <v>2185213</v>
      </c>
      <c r="J56" s="28">
        <f t="shared" si="2"/>
        <v>266713</v>
      </c>
      <c r="K56" s="28">
        <f t="shared" si="2"/>
        <v>116713</v>
      </c>
      <c r="L56" s="30"/>
    </row>
    <row r="57" spans="1:12" ht="24" customHeight="1" thickBot="1" x14ac:dyDescent="0.3">
      <c r="A57" s="129" t="s">
        <v>99</v>
      </c>
      <c r="B57" s="130"/>
      <c r="C57" s="130"/>
      <c r="D57" s="131"/>
      <c r="E57" s="62">
        <f t="shared" ref="E57:K57" si="3">E51+E56</f>
        <v>3717543</v>
      </c>
      <c r="F57" s="62">
        <f t="shared" si="3"/>
        <v>330000</v>
      </c>
      <c r="G57" s="62">
        <f t="shared" si="3"/>
        <v>7361500</v>
      </c>
      <c r="H57" s="62">
        <f t="shared" si="3"/>
        <v>13867800</v>
      </c>
      <c r="I57" s="25">
        <f t="shared" si="3"/>
        <v>25276843</v>
      </c>
      <c r="J57" s="25">
        <f t="shared" si="3"/>
        <v>8003343</v>
      </c>
      <c r="K57" s="25">
        <f t="shared" si="3"/>
        <v>7598343</v>
      </c>
      <c r="L57" s="115"/>
    </row>
    <row r="59" spans="1:12" x14ac:dyDescent="0.25">
      <c r="J59" s="6"/>
    </row>
    <row r="60" spans="1:12" x14ac:dyDescent="0.25">
      <c r="A60" s="128" t="s">
        <v>136</v>
      </c>
      <c r="B60" s="128"/>
      <c r="C60" s="128"/>
      <c r="D60" s="128"/>
      <c r="E60" s="128"/>
      <c r="F60" s="128"/>
    </row>
    <row r="62" spans="1:12" ht="15.75" x14ac:dyDescent="0.25">
      <c r="I62" s="107" t="s">
        <v>109</v>
      </c>
    </row>
    <row r="64" spans="1:12" x14ac:dyDescent="0.25">
      <c r="I64" s="108" t="s">
        <v>110</v>
      </c>
    </row>
  </sheetData>
  <mergeCells count="20">
    <mergeCell ref="A6:B6"/>
    <mergeCell ref="J15:L15"/>
    <mergeCell ref="I16:I18"/>
    <mergeCell ref="L16:L18"/>
    <mergeCell ref="A51:D51"/>
    <mergeCell ref="A15:A18"/>
    <mergeCell ref="B15:B18"/>
    <mergeCell ref="D15:D18"/>
    <mergeCell ref="E15:I15"/>
    <mergeCell ref="A47:A50"/>
    <mergeCell ref="B47:B50"/>
    <mergeCell ref="A10:C10"/>
    <mergeCell ref="A11:C11"/>
    <mergeCell ref="A13:L13"/>
    <mergeCell ref="A12:B12"/>
    <mergeCell ref="A60:F60"/>
    <mergeCell ref="A57:D57"/>
    <mergeCell ref="A56:D56"/>
    <mergeCell ref="B53:B55"/>
    <mergeCell ref="A53:A55"/>
  </mergeCells>
  <pageMargins left="0.15748031496062992" right="0.23622047244094491" top="0.47244094488188981" bottom="0.3937007874015748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1" zoomScaleNormal="100" workbookViewId="0">
      <selection activeCell="E16" sqref="E16"/>
    </sheetView>
  </sheetViews>
  <sheetFormatPr defaultRowHeight="15" x14ac:dyDescent="0.25"/>
  <cols>
    <col min="1" max="1" width="4" customWidth="1"/>
    <col min="2" max="2" width="21.28515625" customWidth="1"/>
    <col min="3" max="3" width="14.28515625" customWidth="1"/>
    <col min="4" max="4" width="16" customWidth="1"/>
    <col min="5" max="5" width="36.85546875" customWidth="1"/>
    <col min="6" max="6" width="11.7109375" customWidth="1"/>
    <col min="7" max="7" width="11.85546875" customWidth="1"/>
  </cols>
  <sheetData>
    <row r="1" spans="1:9" ht="22.5" customHeight="1" thickBot="1" x14ac:dyDescent="0.3">
      <c r="A1" s="161" t="s">
        <v>30</v>
      </c>
      <c r="B1" s="163" t="s">
        <v>12</v>
      </c>
      <c r="C1" s="43" t="s">
        <v>33</v>
      </c>
      <c r="D1" s="36" t="s">
        <v>29</v>
      </c>
      <c r="E1" s="163" t="s">
        <v>15</v>
      </c>
      <c r="F1" s="159" t="s">
        <v>31</v>
      </c>
      <c r="G1" s="159" t="s">
        <v>60</v>
      </c>
    </row>
    <row r="2" spans="1:9" ht="15.75" hidden="1" customHeight="1" thickBot="1" x14ac:dyDescent="0.3">
      <c r="A2" s="162"/>
      <c r="B2" s="164"/>
      <c r="C2" s="37"/>
      <c r="D2" s="38"/>
      <c r="E2" s="164"/>
      <c r="F2" s="160"/>
      <c r="G2" s="160"/>
    </row>
    <row r="3" spans="1:9" ht="81.75" customHeight="1" thickBot="1" x14ac:dyDescent="0.3">
      <c r="A3" s="40" t="s">
        <v>4</v>
      </c>
      <c r="B3" s="40" t="s">
        <v>13</v>
      </c>
      <c r="C3" s="44" t="s">
        <v>35</v>
      </c>
      <c r="D3" s="41" t="s">
        <v>38</v>
      </c>
      <c r="E3" s="42" t="s">
        <v>14</v>
      </c>
      <c r="F3" s="12"/>
      <c r="G3" s="27"/>
      <c r="I3" s="39"/>
    </row>
    <row r="4" spans="1:9" ht="19.5" customHeight="1" thickBot="1" x14ac:dyDescent="0.3">
      <c r="A4" s="165" t="s">
        <v>5</v>
      </c>
      <c r="B4" s="166"/>
      <c r="C4" s="166"/>
      <c r="D4" s="166"/>
      <c r="E4" s="166"/>
      <c r="F4" s="48">
        <v>43000</v>
      </c>
      <c r="G4" s="49">
        <v>42125</v>
      </c>
    </row>
    <row r="5" spans="1:9" ht="114" customHeight="1" thickBot="1" x14ac:dyDescent="0.3">
      <c r="A5" s="13" t="s">
        <v>6</v>
      </c>
      <c r="B5" s="10" t="s">
        <v>16</v>
      </c>
      <c r="C5" s="45" t="s">
        <v>34</v>
      </c>
      <c r="D5" s="11" t="s">
        <v>39</v>
      </c>
      <c r="E5" s="14" t="s">
        <v>17</v>
      </c>
      <c r="F5" s="12"/>
      <c r="G5" s="27"/>
      <c r="H5" s="39"/>
    </row>
    <row r="6" spans="1:9" ht="15.75" customHeight="1" thickBot="1" x14ac:dyDescent="0.3">
      <c r="A6" s="165" t="s">
        <v>7</v>
      </c>
      <c r="B6" s="166"/>
      <c r="C6" s="166"/>
      <c r="D6" s="166"/>
      <c r="E6" s="167"/>
      <c r="F6" s="47">
        <v>42000</v>
      </c>
      <c r="G6" s="49">
        <v>41698.75</v>
      </c>
    </row>
    <row r="7" spans="1:9" ht="38.25" customHeight="1" thickBot="1" x14ac:dyDescent="0.3">
      <c r="A7" s="168" t="s">
        <v>8</v>
      </c>
      <c r="B7" s="168" t="s">
        <v>43</v>
      </c>
      <c r="C7" s="172" t="s">
        <v>37</v>
      </c>
      <c r="D7" s="168" t="s">
        <v>40</v>
      </c>
      <c r="E7" s="20" t="s">
        <v>19</v>
      </c>
      <c r="F7" s="12"/>
      <c r="G7" s="27"/>
    </row>
    <row r="8" spans="1:9" ht="35.25" customHeight="1" thickBot="1" x14ac:dyDescent="0.3">
      <c r="A8" s="168"/>
      <c r="B8" s="168"/>
      <c r="C8" s="168"/>
      <c r="D8" s="168"/>
      <c r="E8" s="15" t="s">
        <v>20</v>
      </c>
      <c r="F8" s="12"/>
      <c r="G8" s="27"/>
    </row>
    <row r="9" spans="1:9" ht="47.25" customHeight="1" thickBot="1" x14ac:dyDescent="0.3">
      <c r="A9" s="168"/>
      <c r="B9" s="168"/>
      <c r="C9" s="168"/>
      <c r="D9" s="168"/>
      <c r="E9" s="15" t="s">
        <v>21</v>
      </c>
      <c r="F9" s="12"/>
      <c r="G9" s="27"/>
    </row>
    <row r="10" spans="1:9" ht="53.25" customHeight="1" thickBot="1" x14ac:dyDescent="0.3">
      <c r="A10" s="168"/>
      <c r="B10" s="168"/>
      <c r="C10" s="168"/>
      <c r="D10" s="168"/>
      <c r="E10" s="15" t="s">
        <v>22</v>
      </c>
      <c r="F10" s="12"/>
      <c r="G10" s="27"/>
    </row>
    <row r="11" spans="1:9" ht="39.75" customHeight="1" thickBot="1" x14ac:dyDescent="0.3">
      <c r="A11" s="168"/>
      <c r="B11" s="168"/>
      <c r="C11" s="168"/>
      <c r="D11" s="172" t="s">
        <v>41</v>
      </c>
      <c r="E11" s="15" t="s">
        <v>23</v>
      </c>
      <c r="F11" s="12"/>
      <c r="G11" s="27"/>
    </row>
    <row r="12" spans="1:9" ht="39.75" customHeight="1" thickBot="1" x14ac:dyDescent="0.3">
      <c r="A12" s="168"/>
      <c r="B12" s="168"/>
      <c r="C12" s="168"/>
      <c r="D12" s="168"/>
      <c r="E12" s="15" t="s">
        <v>65</v>
      </c>
      <c r="F12" s="12"/>
      <c r="G12" s="27"/>
    </row>
    <row r="13" spans="1:9" ht="15.75" thickBot="1" x14ac:dyDescent="0.3">
      <c r="A13" s="168"/>
      <c r="B13" s="168"/>
      <c r="C13" s="168"/>
      <c r="D13" s="168"/>
      <c r="E13" s="16" t="s">
        <v>25</v>
      </c>
      <c r="F13" s="12"/>
      <c r="G13" s="27"/>
    </row>
    <row r="14" spans="1:9" ht="30.75" customHeight="1" thickBot="1" x14ac:dyDescent="0.3">
      <c r="A14" s="168"/>
      <c r="B14" s="168"/>
      <c r="C14" s="168"/>
      <c r="D14" s="168"/>
      <c r="E14" s="16" t="s">
        <v>24</v>
      </c>
      <c r="F14" s="12"/>
      <c r="G14" s="27"/>
    </row>
    <row r="15" spans="1:9" ht="42.75" customHeight="1" thickBot="1" x14ac:dyDescent="0.3">
      <c r="A15" s="168"/>
      <c r="B15" s="168"/>
      <c r="C15" s="168"/>
      <c r="D15" s="168"/>
      <c r="E15" s="71" t="s">
        <v>66</v>
      </c>
      <c r="F15" s="12"/>
      <c r="G15" s="27"/>
    </row>
    <row r="16" spans="1:9" ht="30.75" customHeight="1" thickBot="1" x14ac:dyDescent="0.3">
      <c r="A16" s="168"/>
      <c r="B16" s="168"/>
      <c r="C16" s="168"/>
      <c r="D16" s="168"/>
      <c r="E16" s="71"/>
      <c r="F16" s="12"/>
      <c r="G16" s="27"/>
    </row>
    <row r="17" spans="1:7" ht="30.75" customHeight="1" thickBot="1" x14ac:dyDescent="0.3">
      <c r="A17" s="168"/>
      <c r="B17" s="168"/>
      <c r="C17" s="168"/>
      <c r="D17" s="168"/>
      <c r="E17" s="71"/>
      <c r="F17" s="12"/>
      <c r="G17" s="27"/>
    </row>
    <row r="18" spans="1:7" ht="30.75" customHeight="1" thickBot="1" x14ac:dyDescent="0.3">
      <c r="A18" s="168"/>
      <c r="B18" s="168"/>
      <c r="C18" s="168"/>
      <c r="D18" s="168"/>
      <c r="E18" s="71"/>
      <c r="F18" s="12"/>
      <c r="G18" s="27"/>
    </row>
    <row r="19" spans="1:7" ht="30.75" customHeight="1" thickBot="1" x14ac:dyDescent="0.3">
      <c r="A19" s="169"/>
      <c r="B19" s="169"/>
      <c r="C19" s="169"/>
      <c r="D19" s="169"/>
      <c r="E19" s="17" t="s">
        <v>44</v>
      </c>
      <c r="F19" s="18"/>
      <c r="G19" s="27"/>
    </row>
    <row r="20" spans="1:7" ht="17.25" customHeight="1" thickBot="1" x14ac:dyDescent="0.3">
      <c r="A20" s="165" t="s">
        <v>9</v>
      </c>
      <c r="B20" s="166"/>
      <c r="C20" s="166"/>
      <c r="D20" s="166"/>
      <c r="E20" s="167"/>
      <c r="F20" s="48">
        <v>2272692.69</v>
      </c>
      <c r="G20" s="49">
        <v>2193641.02</v>
      </c>
    </row>
    <row r="21" spans="1:7" ht="30" customHeight="1" thickBot="1" x14ac:dyDescent="0.3">
      <c r="A21" s="170" t="s">
        <v>10</v>
      </c>
      <c r="B21" s="172" t="s">
        <v>28</v>
      </c>
      <c r="C21" s="173" t="s">
        <v>36</v>
      </c>
      <c r="D21" s="172" t="s">
        <v>42</v>
      </c>
      <c r="E21" s="14" t="s">
        <v>26</v>
      </c>
      <c r="F21" s="12"/>
      <c r="G21" s="27"/>
    </row>
    <row r="22" spans="1:7" ht="87" customHeight="1" thickBot="1" x14ac:dyDescent="0.3">
      <c r="A22" s="171"/>
      <c r="B22" s="169"/>
      <c r="C22" s="174"/>
      <c r="D22" s="169"/>
      <c r="E22" s="19" t="s">
        <v>49</v>
      </c>
      <c r="F22" s="12"/>
      <c r="G22" s="27"/>
    </row>
    <row r="23" spans="1:7" ht="14.25" customHeight="1" thickBot="1" x14ac:dyDescent="0.3">
      <c r="A23" s="165" t="s">
        <v>11</v>
      </c>
      <c r="B23" s="166"/>
      <c r="C23" s="166"/>
      <c r="D23" s="166"/>
      <c r="E23" s="167"/>
      <c r="F23" s="48">
        <v>252088.6</v>
      </c>
      <c r="G23" s="49">
        <v>246675.3</v>
      </c>
    </row>
    <row r="24" spans="1:7" ht="21.75" customHeight="1" thickBot="1" x14ac:dyDescent="0.3">
      <c r="A24" s="21" t="s">
        <v>32</v>
      </c>
      <c r="B24" s="23"/>
      <c r="C24" s="23"/>
      <c r="D24" s="23"/>
      <c r="E24" s="22"/>
      <c r="F24" s="24">
        <f>F4+F6+F20+F23</f>
        <v>2609781.29</v>
      </c>
      <c r="G24" s="26">
        <f>G4+G6+G20+G23</f>
        <v>2524140.0699999998</v>
      </c>
    </row>
  </sheetData>
  <mergeCells count="18">
    <mergeCell ref="A23:E23"/>
    <mergeCell ref="A4:E4"/>
    <mergeCell ref="A6:E6"/>
    <mergeCell ref="A7:A19"/>
    <mergeCell ref="B7:B19"/>
    <mergeCell ref="A20:E20"/>
    <mergeCell ref="A21:A22"/>
    <mergeCell ref="B21:B22"/>
    <mergeCell ref="D7:D10"/>
    <mergeCell ref="D11:D19"/>
    <mergeCell ref="D21:D22"/>
    <mergeCell ref="C7:C19"/>
    <mergeCell ref="C21:C22"/>
    <mergeCell ref="F1:F2"/>
    <mergeCell ref="G1:G2"/>
    <mergeCell ref="A1:A2"/>
    <mergeCell ref="B1:B2"/>
    <mergeCell ref="E1:E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G8" sqref="G8"/>
    </sheetView>
  </sheetViews>
  <sheetFormatPr defaultRowHeight="15" x14ac:dyDescent="0.25"/>
  <cols>
    <col min="1" max="1" width="2.7109375" customWidth="1"/>
    <col min="2" max="2" width="13.28515625" customWidth="1"/>
    <col min="3" max="3" width="11.7109375" customWidth="1"/>
    <col min="4" max="4" width="16.28515625" customWidth="1"/>
    <col min="5" max="5" width="35.140625" customWidth="1"/>
    <col min="6" max="6" width="6.85546875" customWidth="1"/>
    <col min="7" max="7" width="15" customWidth="1"/>
  </cols>
  <sheetData>
    <row r="1" spans="1:7" ht="24" x14ac:dyDescent="0.25">
      <c r="A1" s="161" t="s">
        <v>50</v>
      </c>
      <c r="B1" s="161" t="s">
        <v>12</v>
      </c>
      <c r="C1" s="50" t="s">
        <v>33</v>
      </c>
      <c r="D1" s="50" t="s">
        <v>29</v>
      </c>
      <c r="E1" s="161" t="s">
        <v>15</v>
      </c>
      <c r="F1" s="175" t="s">
        <v>45</v>
      </c>
      <c r="G1" s="159" t="s">
        <v>56</v>
      </c>
    </row>
    <row r="2" spans="1:7" ht="34.15" customHeight="1" thickBot="1" x14ac:dyDescent="0.3">
      <c r="A2" s="162"/>
      <c r="B2" s="162"/>
      <c r="C2" s="51"/>
      <c r="D2" s="51"/>
      <c r="E2" s="162"/>
      <c r="F2" s="176"/>
      <c r="G2" s="160"/>
    </row>
    <row r="3" spans="1:7" ht="102" thickBot="1" x14ac:dyDescent="0.3">
      <c r="A3" s="19" t="s">
        <v>4</v>
      </c>
      <c r="B3" s="40" t="s">
        <v>13</v>
      </c>
      <c r="C3" s="56" t="s">
        <v>35</v>
      </c>
      <c r="D3" s="17" t="s">
        <v>38</v>
      </c>
      <c r="E3" s="42" t="s">
        <v>14</v>
      </c>
      <c r="F3" s="52" t="s">
        <v>46</v>
      </c>
      <c r="G3" s="59" t="s">
        <v>57</v>
      </c>
    </row>
    <row r="4" spans="1:7" ht="147" thickBot="1" x14ac:dyDescent="0.3">
      <c r="A4" s="14" t="s">
        <v>6</v>
      </c>
      <c r="B4" s="14" t="s">
        <v>16</v>
      </c>
      <c r="C4" s="57" t="s">
        <v>34</v>
      </c>
      <c r="D4" s="58" t="s">
        <v>39</v>
      </c>
      <c r="E4" s="14" t="s">
        <v>17</v>
      </c>
      <c r="F4" s="52" t="s">
        <v>47</v>
      </c>
      <c r="G4" s="59" t="s">
        <v>51</v>
      </c>
    </row>
    <row r="5" spans="1:7" ht="24.6" customHeight="1" thickBot="1" x14ac:dyDescent="0.3">
      <c r="A5" s="168" t="s">
        <v>8</v>
      </c>
      <c r="B5" s="168" t="s">
        <v>43</v>
      </c>
      <c r="C5" s="168" t="s">
        <v>37</v>
      </c>
      <c r="D5" s="168" t="s">
        <v>40</v>
      </c>
      <c r="E5" s="20" t="s">
        <v>19</v>
      </c>
      <c r="F5" s="53" t="s">
        <v>47</v>
      </c>
      <c r="G5" s="59" t="s">
        <v>61</v>
      </c>
    </row>
    <row r="6" spans="1:7" ht="24.75" thickBot="1" x14ac:dyDescent="0.3">
      <c r="A6" s="168"/>
      <c r="B6" s="168"/>
      <c r="C6" s="168"/>
      <c r="D6" s="168"/>
      <c r="E6" s="15" t="s">
        <v>20</v>
      </c>
      <c r="F6" s="53" t="s">
        <v>47</v>
      </c>
      <c r="G6" s="59" t="s">
        <v>53</v>
      </c>
    </row>
    <row r="7" spans="1:7" ht="60.75" thickBot="1" x14ac:dyDescent="0.3">
      <c r="A7" s="168"/>
      <c r="B7" s="168"/>
      <c r="C7" s="168"/>
      <c r="D7" s="168"/>
      <c r="E7" s="15" t="s">
        <v>21</v>
      </c>
      <c r="F7" s="53" t="s">
        <v>47</v>
      </c>
      <c r="G7" s="59" t="s">
        <v>64</v>
      </c>
    </row>
    <row r="8" spans="1:7" ht="48.75" thickBot="1" x14ac:dyDescent="0.3">
      <c r="A8" s="168"/>
      <c r="B8" s="168"/>
      <c r="C8" s="168"/>
      <c r="D8" s="168"/>
      <c r="E8" s="15" t="s">
        <v>22</v>
      </c>
      <c r="F8" s="53" t="s">
        <v>48</v>
      </c>
      <c r="G8" s="59" t="s">
        <v>58</v>
      </c>
    </row>
    <row r="9" spans="1:7" ht="24.6" customHeight="1" thickBot="1" x14ac:dyDescent="0.3">
      <c r="A9" s="168"/>
      <c r="B9" s="168"/>
      <c r="C9" s="168"/>
      <c r="D9" s="172" t="s">
        <v>41</v>
      </c>
      <c r="E9" s="15" t="s">
        <v>23</v>
      </c>
      <c r="F9" s="53" t="s">
        <v>47</v>
      </c>
      <c r="G9" s="59" t="s">
        <v>54</v>
      </c>
    </row>
    <row r="10" spans="1:7" ht="24.75" thickBot="1" x14ac:dyDescent="0.3">
      <c r="A10" s="168"/>
      <c r="B10" s="168"/>
      <c r="C10" s="168"/>
      <c r="D10" s="168"/>
      <c r="E10" s="16" t="s">
        <v>25</v>
      </c>
      <c r="F10" s="53"/>
      <c r="G10" s="59" t="s">
        <v>62</v>
      </c>
    </row>
    <row r="11" spans="1:7" ht="24.75" thickBot="1" x14ac:dyDescent="0.3">
      <c r="A11" s="168"/>
      <c r="B11" s="168"/>
      <c r="C11" s="168"/>
      <c r="D11" s="168"/>
      <c r="E11" s="16" t="s">
        <v>24</v>
      </c>
      <c r="F11" s="53"/>
      <c r="G11" s="59" t="s">
        <v>63</v>
      </c>
    </row>
    <row r="12" spans="1:7" ht="42.6" customHeight="1" thickBot="1" x14ac:dyDescent="0.3">
      <c r="A12" s="169"/>
      <c r="B12" s="169"/>
      <c r="C12" s="169"/>
      <c r="D12" s="169"/>
      <c r="E12" s="17" t="s">
        <v>44</v>
      </c>
      <c r="F12" s="54"/>
      <c r="G12" s="60" t="s">
        <v>55</v>
      </c>
    </row>
    <row r="13" spans="1:7" ht="33" customHeight="1" thickBot="1" x14ac:dyDescent="0.3">
      <c r="A13" s="170" t="s">
        <v>10</v>
      </c>
      <c r="B13" s="172" t="s">
        <v>28</v>
      </c>
      <c r="C13" s="173" t="s">
        <v>36</v>
      </c>
      <c r="D13" s="172" t="s">
        <v>42</v>
      </c>
      <c r="E13" s="14" t="s">
        <v>26</v>
      </c>
      <c r="F13" s="52" t="s">
        <v>47</v>
      </c>
      <c r="G13" s="61" t="s">
        <v>59</v>
      </c>
    </row>
    <row r="14" spans="1:7" ht="187.15" customHeight="1" thickBot="1" x14ac:dyDescent="0.3">
      <c r="A14" s="171"/>
      <c r="B14" s="169"/>
      <c r="C14" s="174"/>
      <c r="D14" s="169"/>
      <c r="E14" s="19" t="s">
        <v>49</v>
      </c>
      <c r="F14" s="55"/>
      <c r="G14" s="60" t="s">
        <v>52</v>
      </c>
    </row>
  </sheetData>
  <mergeCells count="14">
    <mergeCell ref="C5:C12"/>
    <mergeCell ref="C13:C14"/>
    <mergeCell ref="G1:G2"/>
    <mergeCell ref="A13:A14"/>
    <mergeCell ref="B13:B14"/>
    <mergeCell ref="D13:D14"/>
    <mergeCell ref="A5:A12"/>
    <mergeCell ref="B5:B12"/>
    <mergeCell ref="D5:D8"/>
    <mergeCell ref="D9:D12"/>
    <mergeCell ref="A1:A2"/>
    <mergeCell ref="B1:B2"/>
    <mergeCell ref="E1:E2"/>
    <mergeCell ref="F1:F2"/>
  </mergeCells>
  <pageMargins left="0.19685039370078741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Malogorski</dc:creator>
  <cp:lastModifiedBy>Ksenija</cp:lastModifiedBy>
  <cp:lastPrinted>2018-12-14T06:40:53Z</cp:lastPrinted>
  <dcterms:created xsi:type="dcterms:W3CDTF">2016-03-18T11:29:27Z</dcterms:created>
  <dcterms:modified xsi:type="dcterms:W3CDTF">2018-12-14T06:41:31Z</dcterms:modified>
</cp:coreProperties>
</file>