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V 2021-2025\17. sjednica\Odluke i zaključci\"/>
    </mc:Choice>
  </mc:AlternateContent>
  <xr:revisionPtr revIDLastSave="0" documentId="8_{10583BD0-4DEA-4EB4-B54E-3380D3E5C8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0" i="1" l="1"/>
  <c r="F50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I126" i="1"/>
  <c r="G126" i="1"/>
  <c r="F126" i="1"/>
  <c r="E126" i="1"/>
  <c r="I231" i="1"/>
  <c r="I232" i="1"/>
  <c r="I233" i="1"/>
  <c r="I230" i="1"/>
  <c r="E50" i="1"/>
  <c r="G50" i="1" l="1"/>
  <c r="I48" i="1" l="1"/>
  <c r="I47" i="1"/>
  <c r="F48" i="1"/>
  <c r="F47" i="1"/>
  <c r="E48" i="1"/>
  <c r="E47" i="1"/>
  <c r="E49" i="1" l="1"/>
  <c r="E51" i="1" s="1"/>
  <c r="G47" i="1"/>
  <c r="F49" i="1"/>
  <c r="F51" i="1" s="1"/>
  <c r="G48" i="1"/>
  <c r="I49" i="1"/>
  <c r="I51" i="1" s="1"/>
  <c r="G49" i="1" l="1"/>
</calcChain>
</file>

<file path=xl/sharedStrings.xml><?xml version="1.0" encoding="utf-8"?>
<sst xmlns="http://schemas.openxmlformats.org/spreadsheetml/2006/main" count="1681" uniqueCount="427">
  <si>
    <t/>
  </si>
  <si>
    <t>OPĆI DIO</t>
  </si>
  <si>
    <t>PROMJENA</t>
  </si>
  <si>
    <t>PLANIRANO</t>
  </si>
  <si>
    <t>IZNOS</t>
  </si>
  <si>
    <t>(%)</t>
  </si>
  <si>
    <t>NOVI IZNOS</t>
  </si>
  <si>
    <t>A.</t>
  </si>
  <si>
    <t>RAČUN PRIHODA I RASHODA</t>
  </si>
  <si>
    <t>Prihodi poslovanja</t>
  </si>
  <si>
    <t>Prihodi od prodaje nefinancijske imovine</t>
  </si>
  <si>
    <t>0.0%</t>
  </si>
  <si>
    <t>Rashodi poslovanja</t>
  </si>
  <si>
    <t>Rashodi za nabavu nefinancijske imovine</t>
  </si>
  <si>
    <t>RAZLIKA</t>
  </si>
  <si>
    <t>B.</t>
  </si>
  <si>
    <t>RAČUN ZADUŽIVANJA/FINANCIRANJA</t>
  </si>
  <si>
    <t>Primici od financijske imovine i zaduživanja</t>
  </si>
  <si>
    <t>Izdaci za financijsku imovinu i otplate zajmova</t>
  </si>
  <si>
    <t>NETO ZADUŽIVANJE/FINANCIRANJE</t>
  </si>
  <si>
    <t>C.</t>
  </si>
  <si>
    <t>RASPOLOŽIVA SREDSTVA IZ PRETHODNIH GODINA</t>
  </si>
  <si>
    <t>VIŠAK/MANJAK IZ PRETHODNIH GODINA</t>
  </si>
  <si>
    <t>VIŠAK/MANJAK + NETO ZADUŽIVANJA/FINANCIRANJA + RASPOLOŽIVA SREDSTVA IZ PRETHODNIH GODINA</t>
  </si>
  <si>
    <t>0,0%</t>
  </si>
  <si>
    <t>BROJ KONTA</t>
  </si>
  <si>
    <t>VRSTA PRIHODA / RASHODA</t>
  </si>
  <si>
    <t>A. RAČUN PRIHODA I RASHODA</t>
  </si>
  <si>
    <t>B. RAČUN ZADUŽIVANJA/FINANCIRANJA</t>
  </si>
  <si>
    <t>C. RASPOLOŽIVA SREDSTVA IZ PRETHODNIH GODINA</t>
  </si>
  <si>
    <t>UKUPNO PRIHODI I PRIMICI</t>
  </si>
  <si>
    <t>UKUPNO RASHODI I IZDACI:</t>
  </si>
  <si>
    <t>VIŠAK/MANJAK</t>
  </si>
  <si>
    <t>Preneseni višak/manjak</t>
  </si>
  <si>
    <t>Višak za prijenos u iduću godinu</t>
  </si>
  <si>
    <t>VRSTA RASHODA / IZDATAKA</t>
  </si>
  <si>
    <t>PROMJENA IZNOS</t>
  </si>
  <si>
    <t>PROMJENA (%)</t>
  </si>
  <si>
    <t>SVEUKUPNO RASHODI / IZDACI</t>
  </si>
  <si>
    <t>PREDSTAVNIČKA I IZVRŠNA TIJELA</t>
  </si>
  <si>
    <t>GRADSKO VIJEĆE I GRADONAČELNIK</t>
  </si>
  <si>
    <t>JAVNA UPRAVA I ADMINISTRACIJA-G.vijeće i gradon.-donoš. akata i mjera iz djel.Grada</t>
  </si>
  <si>
    <t>Sredstva za rad  Gradskog vijeća, gradonačelnika i zamjenika</t>
  </si>
  <si>
    <t>Opći prihodi i primici proračuna</t>
  </si>
  <si>
    <t>Reprezentacija i protokoli</t>
  </si>
  <si>
    <t>Potpora radu političkim strankama i troškovi izbora</t>
  </si>
  <si>
    <t>Tekuća rezerva proračuna</t>
  </si>
  <si>
    <t>UPRAVNI ODJEL ZA OPĆE POSLOVE I DRUŠTVENE DJELATNOSTI</t>
  </si>
  <si>
    <t>UPRAVNI ODJEL ZA OPĆE POSLOVE I DRUŠTV.DJELATNOSTI</t>
  </si>
  <si>
    <t>JAVNA UPRAVA I ADMINISTRACIJA - UO za opće posl.i druš.dj.- priprema akata</t>
  </si>
  <si>
    <t>Materijalni troškovi</t>
  </si>
  <si>
    <t>OSNOVNO I SREDNJEŠKOLSKO OBRAZOVANJE</t>
  </si>
  <si>
    <t>Sufinanc. prijevoza učenika osnovnoškolaca</t>
  </si>
  <si>
    <t>Sufin.programa međunarodne eko škole za OŠ, SŠ i Vrtić</t>
  </si>
  <si>
    <t>Grad Pregrada prijatelj djece</t>
  </si>
  <si>
    <t>Sufinanc. prijevoza srednješkolaca</t>
  </si>
  <si>
    <t>Sufinanc. pomoćnika u nastavi</t>
  </si>
  <si>
    <t>VISOKO OBRAZOVANJE</t>
  </si>
  <si>
    <t>Izvođenje studija sestrinstva</t>
  </si>
  <si>
    <t>Vlastiti prihodi</t>
  </si>
  <si>
    <t>Pomoći</t>
  </si>
  <si>
    <t>SOCIJALNA SKRB</t>
  </si>
  <si>
    <t>Donacija školama za bespl.prehranu učenika</t>
  </si>
  <si>
    <t>Pomoć obiteljima i kućanstvima za novorođenu djecu</t>
  </si>
  <si>
    <t>Pomoći udrugama za socijalno ugrožene</t>
  </si>
  <si>
    <t>Stipendije i studentske pripomoći</t>
  </si>
  <si>
    <t>Ostale socijalne pomoći</t>
  </si>
  <si>
    <t>Sufinanciranje udžbenika za OŠ</t>
  </si>
  <si>
    <t>ZAŠTITA I PROMIC. PRAVA I INTERESA OSOBA S INVALIDITETOM</t>
  </si>
  <si>
    <t>Sufinanc.troškova za djecu s tešk.u razvoju</t>
  </si>
  <si>
    <t>PROMICANJE KULTURE</t>
  </si>
  <si>
    <t>Sufinanciranje udruga u kulturi</t>
  </si>
  <si>
    <t>Uređenje Kostelgrada</t>
  </si>
  <si>
    <t>Kino dvorana</t>
  </si>
  <si>
    <t>Rodna kuća Janka Leskovara</t>
  </si>
  <si>
    <t>RAZVOJ SPORTA I REKREACIJE</t>
  </si>
  <si>
    <t>Sufinanciranje udruga u sportu i rekreaciji</t>
  </si>
  <si>
    <t>Uređenje dječjih igrališta i školskih igrališta</t>
  </si>
  <si>
    <t>Prihodi od prodaje ili zamjene nefin.imovine i nakn.štete s</t>
  </si>
  <si>
    <t>ORGANIZIRANJE I PROVOĐENJE ZAŠTITE I SPAŠAVANJA</t>
  </si>
  <si>
    <t>Razvoj vatrogastva i Civilne zaštite</t>
  </si>
  <si>
    <t>POTICANJE RAZVOJA TURIZMA</t>
  </si>
  <si>
    <t>Unapređ.razvoja turizma i turistička promidžba</t>
  </si>
  <si>
    <t>RAZVOJ CIVILNOG DRUŠTVA</t>
  </si>
  <si>
    <t>Program za mlade i sufinanciranja udruga civ.društva</t>
  </si>
  <si>
    <t>Povelja o ravnopravnosti spolova</t>
  </si>
  <si>
    <t>UPRAVLJANJE IMOVINOM</t>
  </si>
  <si>
    <t>Podmirenje troškova za gradsku imovinu</t>
  </si>
  <si>
    <t>Geod. i usluge projektiranja vezane za imovinu Grada</t>
  </si>
  <si>
    <t>VRTIĆI</t>
  </si>
  <si>
    <t>PREDŠKOLSKI ODGOJ</t>
  </si>
  <si>
    <t>DJEČJI VRTIĆ NAŠA RADOST PREGRADA</t>
  </si>
  <si>
    <t>Dječji vrtić "Naša radost" Pregrada</t>
  </si>
  <si>
    <t>Redovna djelatnost Dječjeg vrtića Naša radost</t>
  </si>
  <si>
    <t>Opći prihodi i primici korisnika</t>
  </si>
  <si>
    <t>Vlastiti prihodi - pror.korisnik</t>
  </si>
  <si>
    <t>Prihodi za posebne namjene - korisnik</t>
  </si>
  <si>
    <t>Pomoći - korisnik</t>
  </si>
  <si>
    <t>Donacije - korisnik</t>
  </si>
  <si>
    <t>USTANOVE U KULTURI</t>
  </si>
  <si>
    <t>GRADSKA KNJIŽNICA PREGRADA</t>
  </si>
  <si>
    <t>Gradska knjižnica Pregrada</t>
  </si>
  <si>
    <t>Redovna djelatnost Knjižnice</t>
  </si>
  <si>
    <t>MUZEJ GRADA PREGRADE</t>
  </si>
  <si>
    <t>Muzej grada Pregrade</t>
  </si>
  <si>
    <t>Redovna djelatnost Muzeja</t>
  </si>
  <si>
    <t>UPRAVNI ODJEL ZA FINANCIJE I GOSPODARSTVO</t>
  </si>
  <si>
    <t>JAVNA UPRAVA I ADMINISTRACIJA-UO za fin.i gosp.-priprema akata</t>
  </si>
  <si>
    <t>Otplate kredita,  financijski i ostali  rashodi</t>
  </si>
  <si>
    <t>Plaće i naknade za rad zaposlenih u  Upravnim odjelima</t>
  </si>
  <si>
    <t>Materijalni rashodi za rad Upravnih odjela</t>
  </si>
  <si>
    <t>ODRŽAVANJE KOMUNALNE INFRASTRUKTURE</t>
  </si>
  <si>
    <t>Održavanje jav. površina  i  zimsko održ.cesta</t>
  </si>
  <si>
    <t>Prihodi za posebne namjene</t>
  </si>
  <si>
    <t>Održavanje i energija za javnu rasvjetu</t>
  </si>
  <si>
    <t>Sanacije šteta od elem.nepogoda</t>
  </si>
  <si>
    <t>Održavanje nerazvrstanih cesta i ulica</t>
  </si>
  <si>
    <t>RAZVOJ I SIGURNOST PROMETA</t>
  </si>
  <si>
    <t>Asfaltiranje cesta i ulica</t>
  </si>
  <si>
    <t>Nabava prometne signalizacije</t>
  </si>
  <si>
    <t>Izgradnja i rekonstrukcija javne rasvjete</t>
  </si>
  <si>
    <t>Izgradnja autobusnih stajališta</t>
  </si>
  <si>
    <t>RAZVOJ I UPRAVLJANJE SUSTAVA VODOOPSKRBE, ODVODNJE I ZAŠTITE VODA</t>
  </si>
  <si>
    <t>Vodoopskrba i odvodnja oborin. voda-održav. sustava</t>
  </si>
  <si>
    <t>Izgradnja kanalizacije i odvodnje otpadnih voda</t>
  </si>
  <si>
    <t>Vodoopskrba i odvodnja oborinskih voda</t>
  </si>
  <si>
    <t>ZAŠTITA OKOLIŠA</t>
  </si>
  <si>
    <t>Sanacija divljih odlagališta i drugi troškovi vezani za otpad</t>
  </si>
  <si>
    <t>Veterinarske usluge - higijeničar</t>
  </si>
  <si>
    <t>PROSTORNO UREĐENJE I UNAPREĐENJE STANOVANJA</t>
  </si>
  <si>
    <t>Hitni i nužni popravci na stanovima</t>
  </si>
  <si>
    <t>Provođenje programa utroška sred.od prod.stanova</t>
  </si>
  <si>
    <t>JAČANJE GOSPODARSTVA</t>
  </si>
  <si>
    <t>Poticanje razvoja poduzetništva</t>
  </si>
  <si>
    <t>POTPORE POLJOPRIVREDI</t>
  </si>
  <si>
    <t>Subvencije poljoprivrednicima i uređ.stočnog sajmišta</t>
  </si>
  <si>
    <t>ZAŠTITA,OČUVANJE I UNAPREĐ.ZDRAVLJA</t>
  </si>
  <si>
    <t>Ispitivanje vode, deratizacija i drugo</t>
  </si>
  <si>
    <t>REPUBLIKA HRVATSKA</t>
  </si>
  <si>
    <t>KRAPINSKO-ZAGORSKA ŽUPANIJA</t>
  </si>
  <si>
    <t>GRAD PREGRADA</t>
  </si>
  <si>
    <t>Gradsko vijeće</t>
  </si>
  <si>
    <t>članak 1.</t>
  </si>
  <si>
    <t>članak 2.</t>
  </si>
  <si>
    <t>Članak 3.</t>
  </si>
  <si>
    <t xml:space="preserve">PREDSJEDNICA GRADSKOG VIJEĆA </t>
  </si>
  <si>
    <t>6</t>
  </si>
  <si>
    <t>7</t>
  </si>
  <si>
    <t>3</t>
  </si>
  <si>
    <t>4</t>
  </si>
  <si>
    <t>8</t>
  </si>
  <si>
    <t>5</t>
  </si>
  <si>
    <t>9</t>
  </si>
  <si>
    <t>Vlastiti izvori</t>
  </si>
  <si>
    <t>Provođenje popodnevnog programa u Vrtiću</t>
  </si>
  <si>
    <t xml:space="preserve"> Edukativni program Muzeja</t>
  </si>
  <si>
    <t>Opće javne usluge</t>
  </si>
  <si>
    <t>"Izvršna  i zakonodavna tijela, financijski i fiskalni poslovi, vanjski poslovi"</t>
  </si>
  <si>
    <t>Opće usluge</t>
  </si>
  <si>
    <t>Opće javne usluge koje nisu drugdje svrstane</t>
  </si>
  <si>
    <t>Javni red i sigurnost</t>
  </si>
  <si>
    <t>Usluge protupožarne zaštite</t>
  </si>
  <si>
    <t>Rashodi za javni red i sigurnost koji nisu drugdje svrstani</t>
  </si>
  <si>
    <t>Ekonomski poslovi</t>
  </si>
  <si>
    <t>"Poljoprivreda, šumarstvo, ribarstvo i lov"</t>
  </si>
  <si>
    <t>Promet</t>
  </si>
  <si>
    <t>Ostale industrije</t>
  </si>
  <si>
    <t>Zaštita okoliša</t>
  </si>
  <si>
    <t>Gospodarenje otpadom</t>
  </si>
  <si>
    <t>Gospodarenje otpadnim vodama</t>
  </si>
  <si>
    <t>Smanjenje zagađivanja</t>
  </si>
  <si>
    <t>Poslovi i usluge zaštite okoliša koji nisu drugdje svrstani</t>
  </si>
  <si>
    <t>Usluge unapređenja stanovanja i zajednice</t>
  </si>
  <si>
    <t>Razvoj stanovanja</t>
  </si>
  <si>
    <t>Razvoj zajednice</t>
  </si>
  <si>
    <t>Ulična rasvjeta</t>
  </si>
  <si>
    <t>Rashodi vezani za stanovanje i kom. pogodnosti koji nisu drugdje svrstani</t>
  </si>
  <si>
    <t>Zdravstvo</t>
  </si>
  <si>
    <t>Poslovi i usluge zdravstva koji nisu drugdje svrstani</t>
  </si>
  <si>
    <t>"Rekreacija, kultura i religija"</t>
  </si>
  <si>
    <t>Službe rekreacije i sporta</t>
  </si>
  <si>
    <t>Službe kulture</t>
  </si>
  <si>
    <t>Religijske i druge službe zajednice</t>
  </si>
  <si>
    <t>"Rashodi za rekreaciju, kulturu i religiju koji nisu drugdje svrstani"</t>
  </si>
  <si>
    <t>Obrazovanje</t>
  </si>
  <si>
    <t>Predškolsko i osnovno obrazovanje</t>
  </si>
  <si>
    <t>Srednjoškolsko  obrazovanje</t>
  </si>
  <si>
    <t>Visoka naobrazba</t>
  </si>
  <si>
    <t>Obrazovanje koje se ne može definirati po stupnju</t>
  </si>
  <si>
    <t>Socijalna zaštita</t>
  </si>
  <si>
    <t>Bolest i invaliditet</t>
  </si>
  <si>
    <t>Obitelj i djeca</t>
  </si>
  <si>
    <t>Stanovanje</t>
  </si>
  <si>
    <t>Socijalna pomoć stanovništvu koje nije obuhvaćeno redovnim socijalnim programima</t>
  </si>
  <si>
    <t>Aktivnosti socijalne zaštite koje nisu drugdje svrstane</t>
  </si>
  <si>
    <t>STED NET</t>
  </si>
  <si>
    <t>Članak 4.</t>
  </si>
  <si>
    <t>31</t>
  </si>
  <si>
    <t>Rashodi za zaposlene</t>
  </si>
  <si>
    <t>32</t>
  </si>
  <si>
    <t>Materijalni rashodi</t>
  </si>
  <si>
    <t>38</t>
  </si>
  <si>
    <t>Ostali rashodi</t>
  </si>
  <si>
    <t>36</t>
  </si>
  <si>
    <t>Pomoći dane u inozemstvo i unutar općeg proračuna</t>
  </si>
  <si>
    <t>35</t>
  </si>
  <si>
    <t>Subvencije</t>
  </si>
  <si>
    <t>37</t>
  </si>
  <si>
    <t>Naknade građanima i kućanstvima na temelju osiguranja i druge naknade</t>
  </si>
  <si>
    <t>45</t>
  </si>
  <si>
    <t>Rashodi za dodatna ulaganja na nefinancijskoj imovini</t>
  </si>
  <si>
    <t>42</t>
  </si>
  <si>
    <t>Rashodi za nabavu proizvedene dugotrajne imovine</t>
  </si>
  <si>
    <t>41</t>
  </si>
  <si>
    <t>Rashodi za nabavu neproizvedene dugotrajne imovine</t>
  </si>
  <si>
    <t>34</t>
  </si>
  <si>
    <t>Financijski rashodi</t>
  </si>
  <si>
    <t>54</t>
  </si>
  <si>
    <t>Izdaci za otplatu glavnice primljenih kredita i zajmova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</si>
  <si>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</si>
  <si>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</si>
  <si>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</si>
  <si>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</si>
  <si>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</si>
  <si>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</si>
  <si>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</si>
  <si>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</si>
  <si>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</si>
  <si>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</t>
  </si>
  <si>
    <t>68</t>
  </si>
  <si>
    <t>Kazne, upravne mjere i ostali prihodi</t>
  </si>
  <si>
    <t>71</t>
  </si>
  <si>
    <t>Prihodi od prodaje neproizvedene dugotrajne imovine</t>
  </si>
  <si>
    <t>72</t>
  </si>
  <si>
    <t>Prihodi od prodaje proizvedene dugotrajne imovine</t>
  </si>
  <si>
    <t>84</t>
  </si>
  <si>
    <t>Primici od zaduživanja</t>
  </si>
  <si>
    <t>92</t>
  </si>
  <si>
    <t>Rezultat poslovanja</t>
  </si>
  <si>
    <t>Namjenski primici od zaduživanja</t>
  </si>
  <si>
    <t>Spomen obilježje braniteljima</t>
  </si>
  <si>
    <t>Smart City</t>
  </si>
  <si>
    <t>Istraživanje i razvoj stanovanja i komunalnih pogodnosti</t>
  </si>
  <si>
    <t>OŠ i SŠ - sufinanc.plivanja učenika, za darovite učenike..</t>
  </si>
  <si>
    <t>Ostali projekti u kulturi</t>
  </si>
  <si>
    <t>Uređenje pomoćnog igrališta pri NK Pregrada</t>
  </si>
  <si>
    <t>DigiMentor Erasmus+</t>
  </si>
  <si>
    <t>Izgradnja reciklažnog dvorišta</t>
  </si>
  <si>
    <t>Vesna Petek</t>
  </si>
  <si>
    <t>Ekološki bazen</t>
  </si>
  <si>
    <t>Uređenje zgrade gruntovnice</t>
  </si>
  <si>
    <t>European City Facility</t>
  </si>
  <si>
    <t>Pučko otvoreno učilište Pregrada</t>
  </si>
  <si>
    <t>Redovna djelatnost Pučkog otvorenog učilišta</t>
  </si>
  <si>
    <t>Mjere za razvoj brdovitih područja grada Pregrade</t>
  </si>
  <si>
    <t>Nabava spremnika za odvojeno prikupljanje otpada</t>
  </si>
  <si>
    <t>Kunagora zaštićeni krajobraz</t>
  </si>
  <si>
    <t>Izrada prostorno planske dokumentacije</t>
  </si>
  <si>
    <t>Zaštita bioraznolikosti i krajolika</t>
  </si>
  <si>
    <t>Dodatne usluge u obrazovanju</t>
  </si>
  <si>
    <t>Razdjel 100</t>
  </si>
  <si>
    <t>Glava 10001</t>
  </si>
  <si>
    <t>Program 1000</t>
  </si>
  <si>
    <t>Aktivnost A100001</t>
  </si>
  <si>
    <t>Izvor  1.1.</t>
  </si>
  <si>
    <t>Aktivnost A100002</t>
  </si>
  <si>
    <t>Aktivnost A100003</t>
  </si>
  <si>
    <t>Aktivnost A100004</t>
  </si>
  <si>
    <t>Razdjel 200</t>
  </si>
  <si>
    <t>Glava 20001</t>
  </si>
  <si>
    <t>Program 1001</t>
  </si>
  <si>
    <t>Program 1003</t>
  </si>
  <si>
    <t>Kapitalni projekt K100002</t>
  </si>
  <si>
    <t>Izgradnja područnog objekta DV Naša radost</t>
  </si>
  <si>
    <t>Izvor  4.1.</t>
  </si>
  <si>
    <t>Izvor  7.1.</t>
  </si>
  <si>
    <t>Program 1004</t>
  </si>
  <si>
    <t>Aktivnost A100005</t>
  </si>
  <si>
    <t>Aktivnost A100007</t>
  </si>
  <si>
    <t>Kapitalni projekt K100009</t>
  </si>
  <si>
    <t>Dogradnja Glazbene škole u Pregradi</t>
  </si>
  <si>
    <t>Program 1005</t>
  </si>
  <si>
    <t>Kapitalni projekt K100001</t>
  </si>
  <si>
    <t>Kupnja zgrade i zemljišta EMKA</t>
  </si>
  <si>
    <t>Program 1006</t>
  </si>
  <si>
    <t>Aktivnost A100006</t>
  </si>
  <si>
    <t>Program 1021</t>
  </si>
  <si>
    <t>Program 1007</t>
  </si>
  <si>
    <t>Kapitalni projekt K100003</t>
  </si>
  <si>
    <t>Kapitalni projekt K100004</t>
  </si>
  <si>
    <t>Kapitalni projekt K100007</t>
  </si>
  <si>
    <t>Program 1008</t>
  </si>
  <si>
    <t>Program 1014</t>
  </si>
  <si>
    <t>Program 1017</t>
  </si>
  <si>
    <t>Program 1018</t>
  </si>
  <si>
    <t>Tekući projekt T100003</t>
  </si>
  <si>
    <t>Program 1020</t>
  </si>
  <si>
    <t>Izvor  2.1.</t>
  </si>
  <si>
    <t>Tekući projekt T100001</t>
  </si>
  <si>
    <t>Tekući projekt T100002</t>
  </si>
  <si>
    <t>Tekući projekt T100005</t>
  </si>
  <si>
    <t>Glava 20002</t>
  </si>
  <si>
    <t>Proračunski korisnik 28604</t>
  </si>
  <si>
    <t>Korisnik  K01</t>
  </si>
  <si>
    <t>Izvor  1.2.</t>
  </si>
  <si>
    <t>Izvor  2.2.</t>
  </si>
  <si>
    <t>Izvor  3.2.</t>
  </si>
  <si>
    <t>Izvor  4.2.</t>
  </si>
  <si>
    <t>Glava 20003</t>
  </si>
  <si>
    <t>Proračunski korisnik 12345</t>
  </si>
  <si>
    <t>Korisnik  K05</t>
  </si>
  <si>
    <t>Aktivnost A100009</t>
  </si>
  <si>
    <t>Proračunski korisnik 28612</t>
  </si>
  <si>
    <t>Korisnik  KO2</t>
  </si>
  <si>
    <t>Izvor  5.2.</t>
  </si>
  <si>
    <t>Proračunski korisnik 43677</t>
  </si>
  <si>
    <t>Korisnik  K04</t>
  </si>
  <si>
    <t>Arheološki nadzor (Kunagora, Trpeći Isus, sv. Ana, sv. Juraj)</t>
  </si>
  <si>
    <t>Erasmus akreditacija 2021.</t>
  </si>
  <si>
    <t>Tekući projekt T100006</t>
  </si>
  <si>
    <t>Erasmus akreditacija 2022.</t>
  </si>
  <si>
    <t>Tekući projekt T100007</t>
  </si>
  <si>
    <t>Erasmus akreditacija 2023.</t>
  </si>
  <si>
    <t>Razdjel 300</t>
  </si>
  <si>
    <t>Glava 30001</t>
  </si>
  <si>
    <t>Program 1002</t>
  </si>
  <si>
    <t>Program 1009</t>
  </si>
  <si>
    <t>Izvor  3.1.</t>
  </si>
  <si>
    <t>Program 1010</t>
  </si>
  <si>
    <t>Program 1011</t>
  </si>
  <si>
    <t>Program 1012</t>
  </si>
  <si>
    <t>Nabava sustava za mjerenje kvalitete zraka</t>
  </si>
  <si>
    <t>Program 1013</t>
  </si>
  <si>
    <t>Izvor  6.1.</t>
  </si>
  <si>
    <t>Program 1015</t>
  </si>
  <si>
    <t>Program 1016</t>
  </si>
  <si>
    <t>Program 1019</t>
  </si>
  <si>
    <t>Funkcijska klasifikacija  01</t>
  </si>
  <si>
    <t>Funkcijska klasifikacija  011</t>
  </si>
  <si>
    <t>Funkcijska klasifikacija  013</t>
  </si>
  <si>
    <t>Funkcijska klasifikacija  016</t>
  </si>
  <si>
    <t>Funkcijska klasifikacija  03</t>
  </si>
  <si>
    <t>Funkcijska klasifikacija  032</t>
  </si>
  <si>
    <t>Funkcijska klasifikacija  036</t>
  </si>
  <si>
    <t>Funkcijska klasifikacija  04</t>
  </si>
  <si>
    <t>Funkcijska klasifikacija  042</t>
  </si>
  <si>
    <t>Funkcijska klasifikacija  045</t>
  </si>
  <si>
    <t>Funkcijska klasifikacija  047</t>
  </si>
  <si>
    <t>Funkcijska klasifikacija  05</t>
  </si>
  <si>
    <t>Funkcijska klasifikacija  051</t>
  </si>
  <si>
    <t>Funkcijska klasifikacija  052</t>
  </si>
  <si>
    <t>Funkcijska klasifikacija  053</t>
  </si>
  <si>
    <t>Funkcijska klasifikacija  054</t>
  </si>
  <si>
    <t>Funkcijska klasifikacija  056</t>
  </si>
  <si>
    <t>Funkcijska klasifikacija  06</t>
  </si>
  <si>
    <t>Funkcijska klasifikacija  061</t>
  </si>
  <si>
    <t>Funkcijska klasifikacija  062</t>
  </si>
  <si>
    <t>Funkcijska klasifikacija  064</t>
  </si>
  <si>
    <t>Funkcijska klasifikacija  065</t>
  </si>
  <si>
    <t>Funkcijska klasifikacija  066</t>
  </si>
  <si>
    <t>Funkcijska klasifikacija  07</t>
  </si>
  <si>
    <t>Funkcijska klasifikacija  076</t>
  </si>
  <si>
    <t>Funkcijska klasifikacija  08</t>
  </si>
  <si>
    <t>Funkcijska klasifikacija  081</t>
  </si>
  <si>
    <t>Funkcijska klasifikacija  082</t>
  </si>
  <si>
    <t>Funkcijska klasifikacija  084</t>
  </si>
  <si>
    <t>Funkcijska klasifikacija  086</t>
  </si>
  <si>
    <t>Funkcijska klasifikacija  09</t>
  </si>
  <si>
    <t>Funkcijska klasifikacija  091</t>
  </si>
  <si>
    <t>Funkcijska klasifikacija  092</t>
  </si>
  <si>
    <t>Funkcijska klasifikacija  094</t>
  </si>
  <si>
    <t>Funkcijska klasifikacija  095</t>
  </si>
  <si>
    <t>Funkcijska klasifikacija  096</t>
  </si>
  <si>
    <t>Funkcijska klasifikacija  10</t>
  </si>
  <si>
    <t>Funkcijska klasifikacija  101</t>
  </si>
  <si>
    <t>Funkcijska klasifikacija  104</t>
  </si>
  <si>
    <t>Funkcijska klasifikacija  106</t>
  </si>
  <si>
    <t>Funkcijska klasifikacija  107</t>
  </si>
  <si>
    <t>Funkcijska klasifikacija  109</t>
  </si>
  <si>
    <t>Izgradnja pješačke staze i oborinske odvodnje uz LC 22079 u naseljima Valentinovo – Benkovo</t>
  </si>
  <si>
    <t xml:space="preserve"> Temeljem odredbi članka 42. Zakona o proračunu ("NN broj 144/21) i članka 32. Statuta Grada Pregrade (Službeni glasnik Krapinsko-zagorske županije broj 6/13 i 17/13, 7/18, 16/18- pročišćeni tekst, 05/20, 8/21, 38/22, 40/23), Gradsko vijeće Grada Pregrade na 17. sjednici održanoj dana 14. prosinca 2023. donosi</t>
  </si>
  <si>
    <t>III IZMJENE I DOPUNE PRORAČUNA GRADA PREGRADE ZA 2023. GODINU</t>
  </si>
  <si>
    <t>III Izmjene i dopune Proračuna Grada Pregrade sastoje se od općeg i posebnog dijela.</t>
  </si>
  <si>
    <t>U općem dijelu proračuna iskazan je sažetak računa prihoda i rashoda i računa financiranja te račun prihoda i rashoda i račun financiranja.</t>
  </si>
  <si>
    <t>Sažetak Računa prihoda i rashoda i Računa financiranja</t>
  </si>
  <si>
    <t>82.4%</t>
  </si>
  <si>
    <t>16.6%</t>
  </si>
  <si>
    <t>87.6%</t>
  </si>
  <si>
    <t>15.2%</t>
  </si>
  <si>
    <t>5.7%</t>
  </si>
  <si>
    <t>-1.8%</t>
  </si>
  <si>
    <t>52.7%</t>
  </si>
  <si>
    <t>126.0%</t>
  </si>
  <si>
    <t>3.3%</t>
  </si>
  <si>
    <t>60.1%</t>
  </si>
  <si>
    <t>-5.3%</t>
  </si>
  <si>
    <t>-3.2%</t>
  </si>
  <si>
    <t>Račun prihoda i rashoda i račun financiranja.</t>
  </si>
  <si>
    <t xml:space="preserve">Prihodi i rashodi prema izvorima financiranja i ekonomskoj klasifikaciji </t>
  </si>
  <si>
    <t>VRSTA PRIHODA / PRIMITAKA</t>
  </si>
  <si>
    <t>SVEUKUPNO PRIHODI</t>
  </si>
  <si>
    <t xml:space="preserve">SVEUKUPNO RASHODI </t>
  </si>
  <si>
    <t>Rashodi prema funkcijskoj klasifikaciji</t>
  </si>
  <si>
    <t>Račun financiranja prema izvorima financiranja i ekonomskoj klasifikaciji.</t>
  </si>
  <si>
    <t>SVEUKUPNO PRIMICI</t>
  </si>
  <si>
    <t>Posebni dio sastoji se od plana rashoda i izdataka iskazanih po organizacijskoj klasifikaciji, izvorima financiranja i ekonomskoj klasifikaciji, raspoređenih u programe koji se sastoje od aktivnosti i projekata</t>
  </si>
  <si>
    <t>POSEBNI DIO</t>
  </si>
  <si>
    <t>Opremanje dječjeg igrališta Dječjeg vrtića Naša radost</t>
  </si>
  <si>
    <t>Sanacija ulaznog platoa</t>
  </si>
  <si>
    <r>
      <t>Ove I</t>
    </r>
    <r>
      <rPr>
        <i/>
        <sz val="10"/>
        <color rgb="FF000000"/>
        <rFont val="Arial"/>
        <family val="2"/>
        <charset val="238"/>
      </rPr>
      <t>I</t>
    </r>
    <r>
      <rPr>
        <sz val="10"/>
        <color rgb="FF000000"/>
        <rFont val="Arial"/>
        <family val="2"/>
        <charset val="238"/>
      </rPr>
      <t>I izmjene i dopune Proračuna grada Pregrade za 2023. godinu  objavljuju se u Službenom glasniku Krapinsko zagorske županije, a stupaju na snagu osmog dana od dana objave.</t>
    </r>
  </si>
  <si>
    <t>2.1%</t>
  </si>
  <si>
    <t>12.6%</t>
  </si>
  <si>
    <t>11.7%</t>
  </si>
  <si>
    <t>-4.7%</t>
  </si>
  <si>
    <t>22.9%</t>
  </si>
  <si>
    <t>1.5%</t>
  </si>
  <si>
    <t>-7.8%</t>
  </si>
  <si>
    <t>Vrtićima drugih općina - sufin.za djecu iz Pregrade</t>
  </si>
  <si>
    <t>Provođenje   predškole i suf. obrta za čuvanje djece</t>
  </si>
  <si>
    <t>8.3%</t>
  </si>
  <si>
    <t>-4.4%</t>
  </si>
  <si>
    <t>3.4%</t>
  </si>
  <si>
    <t>-2.3%</t>
  </si>
  <si>
    <t>-4.1%</t>
  </si>
  <si>
    <t xml:space="preserve">KLASA:  400-01/23-01/09 </t>
  </si>
  <si>
    <t>Pregrada, 7.12.2023.</t>
  </si>
  <si>
    <t>URBROJ:  2140-5-01-23-4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</si>
</sst>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\ #,##0.00"/>
    <numFmt numFmtId="165" formatCode="0.0%"/>
  </numFmts>
  <fonts count="2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.75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10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3535FF"/>
        <bgColor rgb="FF3535FF"/>
      </patternFill>
    </fill>
    <fill>
      <patternFill patternType="solid">
        <fgColor rgb="FFA3C9B9"/>
        <bgColor rgb="FFA3C9B9"/>
      </patternFill>
    </fill>
    <fill>
      <patternFill patternType="solid">
        <fgColor rgb="FF191970"/>
        <bgColor rgb="FF191970"/>
      </patternFill>
    </fill>
    <fill>
      <patternFill patternType="solid">
        <fgColor rgb="FF5BADFF"/>
        <bgColor rgb="FF5BADFF"/>
      </patternFill>
    </fill>
    <fill>
      <patternFill patternType="solid">
        <fgColor rgb="FF64CDFF"/>
        <bgColor rgb="FF64CDFF"/>
      </patternFill>
    </fill>
    <fill>
      <patternFill patternType="solid">
        <fgColor rgb="FFFFEE75"/>
        <bgColor rgb="FFFFEE75"/>
      </patternFill>
    </fill>
  </fills>
  <borders count="9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7" fillId="0" borderId="0"/>
    <xf numFmtId="9" fontId="7" fillId="0" borderId="0" applyFont="0" applyFill="0" applyBorder="0" applyAlignment="0" applyProtection="0"/>
  </cellStyleXfs>
  <cellXfs count="120">
    <xf numFmtId="0" fontId="1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horizontal="right" vertical="top" wrapText="1" readingOrder="1"/>
    </xf>
    <xf numFmtId="0" fontId="5" fillId="0" borderId="0" xfId="1" applyFont="1" applyAlignment="1">
      <alignment vertical="top" wrapText="1" readingOrder="1"/>
    </xf>
    <xf numFmtId="164" fontId="4" fillId="0" borderId="0" xfId="1" applyNumberFormat="1" applyFont="1" applyAlignment="1">
      <alignment horizontal="right" wrapText="1" readingOrder="1"/>
    </xf>
    <xf numFmtId="4" fontId="8" fillId="0" borderId="3" xfId="0" applyNumberFormat="1" applyFont="1" applyBorder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/>
    <xf numFmtId="0" fontId="16" fillId="0" borderId="0" xfId="1" applyFont="1" applyAlignment="1">
      <alignment vertical="top" wrapText="1" readingOrder="1"/>
    </xf>
    <xf numFmtId="164" fontId="16" fillId="0" borderId="0" xfId="1" applyNumberFormat="1" applyFont="1" applyAlignment="1">
      <alignment horizontal="right" vertical="top" wrapText="1" readingOrder="1"/>
    </xf>
    <xf numFmtId="0" fontId="16" fillId="0" borderId="0" xfId="1" applyFont="1" applyAlignment="1">
      <alignment horizontal="right" vertical="top" wrapText="1" readingOrder="1"/>
    </xf>
    <xf numFmtId="0" fontId="15" fillId="0" borderId="0" xfId="0" applyFont="1"/>
    <xf numFmtId="0" fontId="3" fillId="0" borderId="0" xfId="0" applyFont="1" applyAlignment="1">
      <alignment horizontal="center"/>
    </xf>
    <xf numFmtId="0" fontId="17" fillId="0" borderId="1" xfId="1" applyFont="1" applyBorder="1" applyAlignment="1">
      <alignment horizontal="left" vertical="center" wrapText="1" readingOrder="1"/>
    </xf>
    <xf numFmtId="0" fontId="17" fillId="0" borderId="1" xfId="1" applyFont="1" applyBorder="1" applyAlignment="1">
      <alignment horizontal="right" wrapText="1" readingOrder="1"/>
    </xf>
    <xf numFmtId="0" fontId="17" fillId="0" borderId="2" xfId="1" applyFont="1" applyBorder="1" applyAlignment="1">
      <alignment horizontal="left" vertical="center" wrapText="1" readingOrder="1"/>
    </xf>
    <xf numFmtId="0" fontId="17" fillId="0" borderId="2" xfId="1" applyFont="1" applyBorder="1" applyAlignment="1">
      <alignment horizontal="right" wrapText="1" readingOrder="1"/>
    </xf>
    <xf numFmtId="0" fontId="17" fillId="0" borderId="0" xfId="1" applyFont="1" applyAlignment="1">
      <alignment horizontal="center" vertical="center" wrapText="1" readingOrder="1"/>
    </xf>
    <xf numFmtId="0" fontId="17" fillId="0" borderId="0" xfId="1" applyFont="1" applyAlignment="1">
      <alignment horizontal="center" wrapText="1" readingOrder="1"/>
    </xf>
    <xf numFmtId="0" fontId="19" fillId="2" borderId="0" xfId="1" applyFont="1" applyFill="1" applyAlignment="1">
      <alignment vertical="top" wrapText="1" readingOrder="1"/>
    </xf>
    <xf numFmtId="0" fontId="20" fillId="10" borderId="0" xfId="1" applyFont="1" applyFill="1" applyAlignment="1">
      <alignment vertical="top" wrapText="1" readingOrder="1"/>
    </xf>
    <xf numFmtId="164" fontId="20" fillId="10" borderId="0" xfId="1" applyNumberFormat="1" applyFont="1" applyFill="1" applyAlignment="1">
      <alignment horizontal="right" vertical="top" wrapText="1" readingOrder="1"/>
    </xf>
    <xf numFmtId="0" fontId="21" fillId="0" borderId="7" xfId="1" applyFont="1" applyBorder="1" applyAlignment="1">
      <alignment vertical="center" wrapText="1" readingOrder="1"/>
    </xf>
    <xf numFmtId="0" fontId="21" fillId="0" borderId="7" xfId="1" applyFont="1" applyBorder="1" applyAlignment="1">
      <alignment horizontal="right" vertical="center" wrapText="1" readingOrder="1"/>
    </xf>
    <xf numFmtId="0" fontId="22" fillId="3" borderId="0" xfId="1" applyFont="1" applyFill="1" applyAlignment="1">
      <alignment horizontal="left" vertical="center" wrapText="1" readingOrder="1"/>
    </xf>
    <xf numFmtId="0" fontId="22" fillId="3" borderId="0" xfId="1" applyFont="1" applyFill="1" applyAlignment="1">
      <alignment vertical="center" wrapText="1" readingOrder="1"/>
    </xf>
    <xf numFmtId="164" fontId="22" fillId="3" borderId="0" xfId="1" applyNumberFormat="1" applyFont="1" applyFill="1" applyAlignment="1">
      <alignment horizontal="right" vertical="center" wrapText="1" readingOrder="1"/>
    </xf>
    <xf numFmtId="0" fontId="23" fillId="0" borderId="0" xfId="1" applyFont="1" applyAlignment="1">
      <alignment horizontal="left" vertical="center" wrapText="1" readingOrder="1"/>
    </xf>
    <xf numFmtId="0" fontId="23" fillId="0" borderId="0" xfId="1" applyFont="1" applyAlignment="1">
      <alignment vertical="center" wrapText="1" readingOrder="1"/>
    </xf>
    <xf numFmtId="164" fontId="23" fillId="0" borderId="0" xfId="1" applyNumberFormat="1" applyFont="1" applyAlignment="1">
      <alignment horizontal="right" vertical="center" wrapText="1" readingOrder="1"/>
    </xf>
    <xf numFmtId="0" fontId="23" fillId="13" borderId="0" xfId="1" applyFont="1" applyFill="1" applyAlignment="1">
      <alignment horizontal="left" vertical="center" wrapText="1" readingOrder="1"/>
    </xf>
    <xf numFmtId="0" fontId="23" fillId="13" borderId="0" xfId="1" applyFont="1" applyFill="1" applyAlignment="1">
      <alignment vertical="center" wrapText="1" readingOrder="1"/>
    </xf>
    <xf numFmtId="164" fontId="23" fillId="13" borderId="0" xfId="1" applyNumberFormat="1" applyFont="1" applyFill="1" applyAlignment="1">
      <alignment horizontal="right" vertical="center" wrapText="1" readingOrder="1"/>
    </xf>
    <xf numFmtId="0" fontId="23" fillId="11" borderId="0" xfId="1" applyFont="1" applyFill="1" applyAlignment="1">
      <alignment horizontal="left" vertical="center" wrapText="1" readingOrder="1"/>
    </xf>
    <xf numFmtId="0" fontId="23" fillId="11" borderId="0" xfId="1" applyFont="1" applyFill="1" applyAlignment="1">
      <alignment vertical="center" wrapText="1" readingOrder="1"/>
    </xf>
    <xf numFmtId="164" fontId="23" fillId="11" borderId="0" xfId="1" applyNumberFormat="1" applyFont="1" applyFill="1" applyAlignment="1">
      <alignment horizontal="right" vertical="center" wrapText="1" readingOrder="1"/>
    </xf>
    <xf numFmtId="0" fontId="23" fillId="12" borderId="0" xfId="1" applyFont="1" applyFill="1" applyAlignment="1">
      <alignment horizontal="left" vertical="center" wrapText="1" readingOrder="1"/>
    </xf>
    <xf numFmtId="0" fontId="23" fillId="12" borderId="0" xfId="1" applyFont="1" applyFill="1" applyAlignment="1">
      <alignment vertical="center" wrapText="1" readingOrder="1"/>
    </xf>
    <xf numFmtId="164" fontId="23" fillId="12" borderId="0" xfId="1" applyNumberFormat="1" applyFont="1" applyFill="1" applyAlignment="1">
      <alignment horizontal="right" vertical="center" wrapText="1" readingOrder="1"/>
    </xf>
    <xf numFmtId="0" fontId="15" fillId="0" borderId="0" xfId="0" applyFont="1" applyAlignment="1">
      <alignment horizontal="center" wrapText="1"/>
    </xf>
    <xf numFmtId="0" fontId="22" fillId="4" borderId="0" xfId="1" applyFont="1" applyFill="1" applyAlignment="1">
      <alignment horizontal="left" vertical="center" wrapText="1" readingOrder="1"/>
    </xf>
    <xf numFmtId="0" fontId="22" fillId="4" borderId="0" xfId="1" applyFont="1" applyFill="1" applyAlignment="1">
      <alignment vertical="center" wrapText="1" readingOrder="1"/>
    </xf>
    <xf numFmtId="164" fontId="22" fillId="4" borderId="0" xfId="1" applyNumberFormat="1" applyFont="1" applyFill="1" applyAlignment="1">
      <alignment horizontal="right" vertical="center" wrapText="1" readingOrder="1"/>
    </xf>
    <xf numFmtId="0" fontId="22" fillId="5" borderId="0" xfId="1" applyFont="1" applyFill="1" applyAlignment="1">
      <alignment horizontal="left" vertical="center" wrapText="1" readingOrder="1"/>
    </xf>
    <xf numFmtId="0" fontId="22" fillId="5" borderId="0" xfId="1" applyFont="1" applyFill="1" applyAlignment="1">
      <alignment vertical="center" wrapText="1" readingOrder="1"/>
    </xf>
    <xf numFmtId="164" fontId="22" fillId="5" borderId="0" xfId="1" applyNumberFormat="1" applyFont="1" applyFill="1" applyAlignment="1">
      <alignment horizontal="right" vertical="center" wrapText="1" readingOrder="1"/>
    </xf>
    <xf numFmtId="0" fontId="23" fillId="6" borderId="0" xfId="1" applyFont="1" applyFill="1" applyAlignment="1">
      <alignment horizontal="left" vertical="center" wrapText="1" readingOrder="1"/>
    </xf>
    <xf numFmtId="0" fontId="23" fillId="6" borderId="0" xfId="1" applyFont="1" applyFill="1" applyAlignment="1">
      <alignment vertical="center" wrapText="1" readingOrder="1"/>
    </xf>
    <xf numFmtId="164" fontId="23" fillId="6" borderId="0" xfId="1" applyNumberFormat="1" applyFont="1" applyFill="1" applyAlignment="1">
      <alignment horizontal="right" vertical="center" wrapText="1" readingOrder="1"/>
    </xf>
    <xf numFmtId="0" fontId="23" fillId="7" borderId="0" xfId="1" applyFont="1" applyFill="1" applyAlignment="1">
      <alignment horizontal="left" vertical="center" wrapText="1" readingOrder="1"/>
    </xf>
    <xf numFmtId="0" fontId="23" fillId="7" borderId="0" xfId="1" applyFont="1" applyFill="1" applyAlignment="1">
      <alignment vertical="center" wrapText="1" readingOrder="1"/>
    </xf>
    <xf numFmtId="164" fontId="23" fillId="7" borderId="0" xfId="1" applyNumberFormat="1" applyFont="1" applyFill="1" applyAlignment="1">
      <alignment horizontal="right" vertical="center" wrapText="1" readingOrder="1"/>
    </xf>
    <xf numFmtId="0" fontId="21" fillId="0" borderId="0" xfId="1" applyFont="1" applyAlignment="1">
      <alignment horizontal="left" vertical="center" wrapText="1" readingOrder="1"/>
    </xf>
    <xf numFmtId="0" fontId="21" fillId="0" borderId="0" xfId="1" applyFont="1" applyAlignment="1">
      <alignment vertical="center" wrapText="1" readingOrder="1"/>
    </xf>
    <xf numFmtId="164" fontId="21" fillId="0" borderId="0" xfId="1" applyNumberFormat="1" applyFont="1" applyAlignment="1">
      <alignment horizontal="right" vertical="center" wrapText="1" readingOrder="1"/>
    </xf>
    <xf numFmtId="0" fontId="22" fillId="8" borderId="0" xfId="1" applyFont="1" applyFill="1" applyAlignment="1">
      <alignment horizontal="left" vertical="center" wrapText="1" readingOrder="1"/>
    </xf>
    <xf numFmtId="0" fontId="22" fillId="8" borderId="0" xfId="1" applyFont="1" applyFill="1" applyAlignment="1">
      <alignment vertical="center" wrapText="1" readingOrder="1"/>
    </xf>
    <xf numFmtId="164" fontId="22" fillId="8" borderId="0" xfId="1" applyNumberFormat="1" applyFont="1" applyFill="1" applyAlignment="1">
      <alignment horizontal="right" vertical="center" wrapText="1" readingOrder="1"/>
    </xf>
    <xf numFmtId="0" fontId="23" fillId="9" borderId="0" xfId="1" applyFont="1" applyFill="1" applyAlignment="1">
      <alignment horizontal="left" vertical="center" wrapText="1" readingOrder="1"/>
    </xf>
    <xf numFmtId="0" fontId="23" fillId="9" borderId="0" xfId="1" applyFont="1" applyFill="1" applyAlignment="1">
      <alignment vertical="center" wrapText="1" readingOrder="1"/>
    </xf>
    <xf numFmtId="164" fontId="23" fillId="9" borderId="0" xfId="1" applyNumberFormat="1" applyFont="1" applyFill="1" applyAlignment="1">
      <alignment horizontal="right" vertical="center" wrapText="1" readingOrder="1"/>
    </xf>
    <xf numFmtId="164" fontId="5" fillId="0" borderId="0" xfId="1" applyNumberFormat="1" applyFont="1" applyAlignment="1">
      <alignment horizontal="right" vertical="top" wrapText="1" readingOrder="1"/>
    </xf>
    <xf numFmtId="0" fontId="15" fillId="0" borderId="0" xfId="0" applyFont="1" applyAlignment="1">
      <alignment horizontal="center" wrapText="1"/>
    </xf>
    <xf numFmtId="0" fontId="4" fillId="0" borderId="0" xfId="1" applyFont="1" applyAlignment="1">
      <alignment horizontal="center" vertical="top" wrapText="1" readingOrder="1"/>
    </xf>
    <xf numFmtId="164" fontId="23" fillId="0" borderId="0" xfId="1" applyNumberFormat="1" applyFont="1" applyAlignment="1">
      <alignment horizontal="right" vertical="center" wrapText="1" readingOrder="1"/>
    </xf>
    <xf numFmtId="164" fontId="22" fillId="3" borderId="0" xfId="1" applyNumberFormat="1" applyFont="1" applyFill="1" applyAlignment="1">
      <alignment horizontal="right" vertical="center" wrapText="1" readingOrder="1"/>
    </xf>
    <xf numFmtId="164" fontId="23" fillId="13" borderId="0" xfId="1" applyNumberFormat="1" applyFont="1" applyFill="1" applyAlignment="1">
      <alignment horizontal="right" vertical="center" wrapText="1" readingOrder="1"/>
    </xf>
    <xf numFmtId="0" fontId="23" fillId="0" borderId="0" xfId="1" applyFont="1" applyAlignment="1">
      <alignment vertical="center" wrapText="1" readingOrder="1"/>
    </xf>
    <xf numFmtId="0" fontId="18" fillId="0" borderId="0" xfId="0" applyFont="1"/>
    <xf numFmtId="0" fontId="23" fillId="13" borderId="0" xfId="1" applyFont="1" applyFill="1" applyAlignment="1">
      <alignment vertical="center" wrapText="1" readingOrder="1"/>
    </xf>
    <xf numFmtId="0" fontId="23" fillId="13" borderId="0" xfId="1" applyFont="1" applyFill="1" applyAlignment="1">
      <alignment horizontal="left" vertical="center" wrapText="1" readingOrder="1"/>
    </xf>
    <xf numFmtId="0" fontId="23" fillId="0" borderId="0" xfId="1" applyFont="1" applyAlignment="1">
      <alignment horizontal="left" vertical="center" wrapText="1" readingOrder="1"/>
    </xf>
    <xf numFmtId="0" fontId="22" fillId="3" borderId="0" xfId="1" applyFont="1" applyFill="1" applyAlignment="1">
      <alignment horizontal="left" vertical="center" wrapText="1" readingOrder="1"/>
    </xf>
    <xf numFmtId="0" fontId="0" fillId="0" borderId="0" xfId="0" applyAlignment="1">
      <alignment horizontal="center"/>
    </xf>
    <xf numFmtId="0" fontId="21" fillId="0" borderId="7" xfId="1" applyFont="1" applyBorder="1" applyAlignment="1">
      <alignment vertical="center" wrapText="1" readingOrder="1"/>
    </xf>
    <xf numFmtId="0" fontId="18" fillId="0" borderId="7" xfId="1" applyFont="1" applyBorder="1" applyAlignment="1">
      <alignment vertical="top" wrapText="1"/>
    </xf>
    <xf numFmtId="0" fontId="21" fillId="0" borderId="7" xfId="1" applyFont="1" applyBorder="1" applyAlignment="1">
      <alignment horizontal="right" vertical="center" wrapText="1" readingOrder="1"/>
    </xf>
    <xf numFmtId="0" fontId="22" fillId="3" borderId="0" xfId="1" applyFont="1" applyFill="1" applyAlignment="1">
      <alignment vertical="center" wrapText="1" readingOrder="1"/>
    </xf>
    <xf numFmtId="0" fontId="1" fillId="0" borderId="0" xfId="0" applyFont="1" applyAlignment="1">
      <alignment horizontal="center"/>
    </xf>
    <xf numFmtId="0" fontId="19" fillId="2" borderId="0" xfId="1" applyFont="1" applyFill="1" applyAlignment="1">
      <alignment vertical="top" wrapText="1" readingOrder="1"/>
    </xf>
    <xf numFmtId="164" fontId="22" fillId="3" borderId="8" xfId="1" applyNumberFormat="1" applyFont="1" applyFill="1" applyBorder="1" applyAlignment="1">
      <alignment horizontal="right" vertical="center" wrapText="1" readingOrder="1"/>
    </xf>
    <xf numFmtId="0" fontId="20" fillId="10" borderId="0" xfId="1" applyFont="1" applyFill="1" applyAlignment="1">
      <alignment vertical="top" wrapText="1" readingOrder="1"/>
    </xf>
    <xf numFmtId="0" fontId="20" fillId="10" borderId="0" xfId="1" applyFont="1" applyFill="1" applyAlignment="1">
      <alignment horizontal="right" vertical="top" wrapText="1" readingOrder="1"/>
    </xf>
    <xf numFmtId="164" fontId="20" fillId="10" borderId="0" xfId="1" applyNumberFormat="1" applyFont="1" applyFill="1" applyAlignment="1">
      <alignment horizontal="right" vertical="top" wrapText="1" readingOrder="1"/>
    </xf>
    <xf numFmtId="0" fontId="5" fillId="0" borderId="0" xfId="1" applyFont="1" applyAlignment="1">
      <alignment vertical="top" wrapText="1" readingOrder="1"/>
    </xf>
    <xf numFmtId="0" fontId="5" fillId="0" borderId="0" xfId="1" applyFont="1" applyAlignment="1">
      <alignment horizontal="right" vertical="top" wrapText="1" readingOrder="1"/>
    </xf>
    <xf numFmtId="164" fontId="5" fillId="0" borderId="0" xfId="1" applyNumberFormat="1" applyFont="1" applyAlignment="1">
      <alignment horizontal="right" vertical="top" wrapText="1" readingOrder="1"/>
    </xf>
    <xf numFmtId="0" fontId="22" fillId="3" borderId="8" xfId="1" applyFont="1" applyFill="1" applyBorder="1" applyAlignment="1">
      <alignment vertical="center" wrapText="1" readingOrder="1"/>
    </xf>
    <xf numFmtId="0" fontId="3" fillId="0" borderId="0" xfId="1" applyFont="1" applyAlignment="1">
      <alignment vertical="top" wrapText="1" readingOrder="1"/>
    </xf>
    <xf numFmtId="0" fontId="17" fillId="0" borderId="2" xfId="1" applyFont="1" applyBorder="1" applyAlignment="1">
      <alignment horizontal="left" wrapText="1" readingOrder="1"/>
    </xf>
    <xf numFmtId="164" fontId="4" fillId="0" borderId="0" xfId="1" applyNumberFormat="1" applyFont="1" applyAlignment="1">
      <alignment horizontal="right" wrapText="1" readingOrder="1"/>
    </xf>
    <xf numFmtId="0" fontId="1" fillId="0" borderId="0" xfId="0" applyFont="1"/>
    <xf numFmtId="0" fontId="4" fillId="0" borderId="0" xfId="1" applyFont="1" applyAlignment="1">
      <alignment vertical="top" wrapText="1" readingOrder="1"/>
    </xf>
    <xf numFmtId="0" fontId="4" fillId="0" borderId="0" xfId="1" applyFont="1" applyAlignment="1">
      <alignment horizontal="right" wrapText="1" readingOrder="1"/>
    </xf>
    <xf numFmtId="0" fontId="17" fillId="0" borderId="2" xfId="1" applyFont="1" applyBorder="1" applyAlignment="1">
      <alignment horizontal="right" wrapText="1" readingOrder="1"/>
    </xf>
    <xf numFmtId="0" fontId="17" fillId="0" borderId="1" xfId="1" applyFont="1" applyBorder="1" applyAlignment="1">
      <alignment horizontal="left" wrapText="1" readingOrder="1"/>
    </xf>
    <xf numFmtId="0" fontId="17" fillId="0" borderId="1" xfId="1" applyFont="1" applyBorder="1" applyAlignment="1">
      <alignment horizontal="center" wrapText="1" readingOrder="1"/>
    </xf>
    <xf numFmtId="0" fontId="4" fillId="0" borderId="0" xfId="1" applyFont="1" applyAlignment="1">
      <alignment horizontal="right" vertical="top" wrapText="1" readingOrder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165" fontId="8" fillId="0" borderId="4" xfId="2" applyNumberFormat="1" applyFont="1" applyBorder="1" applyAlignment="1">
      <alignment horizontal="right"/>
    </xf>
    <xf numFmtId="165" fontId="8" fillId="0" borderId="5" xfId="2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0" xfId="1" applyFont="1" applyAlignment="1">
      <alignment vertical="top" wrapText="1" readingOrder="1"/>
    </xf>
    <xf numFmtId="0" fontId="6" fillId="0" borderId="0" xfId="1" applyFont="1" applyAlignment="1">
      <alignment horizontal="right" vertical="top" wrapText="1" readingOrder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 readingOrder="1"/>
    </xf>
    <xf numFmtId="0" fontId="2" fillId="0" borderId="0" xfId="1" applyFont="1" applyAlignment="1">
      <alignment vertical="top" wrapText="1" readingOrder="1"/>
    </xf>
    <xf numFmtId="0" fontId="3" fillId="0" borderId="0" xfId="0" applyFont="1" applyAlignment="1">
      <alignment horizontal="center" wrapText="1"/>
    </xf>
  </cellXfs>
  <cellStyles count="3">
    <cellStyle name="Normal" xfId="1" xr:uid="{00000000-0005-0000-0000-000000000000}"/>
    <cellStyle name="Normalno" xfId="0" builtinId="0"/>
    <cellStyle name="Postota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0</xdr:rowOff>
    </xdr:from>
    <xdr:to>
      <xdr:col>1</xdr:col>
      <xdr:colOff>581025</xdr:colOff>
      <xdr:row>2</xdr:row>
      <xdr:rowOff>142875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6BE2105-EC71-4001-A074-F71AC3DB3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381000" cy="52387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31"/>
  <sheetViews>
    <sheetView tabSelected="1" zoomScale="85" zoomScaleNormal="85" workbookViewId="0">
      <selection activeCell="F7" sqref="F7"/>
    </sheetView>
  </sheetViews>
  <sheetFormatPr defaultRowHeight="14.4" x14ac:dyDescent="0.3"/>
  <cols>
    <col min="1" max="1" width="0.5546875" customWidth="1"/>
    <col min="2" max="2" width="17.5546875" customWidth="1"/>
    <col min="3" max="3" width="55.33203125" customWidth="1"/>
    <col min="4" max="4" width="24.44140625" customWidth="1"/>
    <col min="5" max="5" width="14.88671875" customWidth="1"/>
    <col min="6" max="6" width="12.6640625" bestFit="1" customWidth="1"/>
    <col min="7" max="7" width="10" bestFit="1" customWidth="1"/>
    <col min="8" max="8" width="8.5546875" customWidth="1"/>
    <col min="9" max="9" width="5.44140625" customWidth="1"/>
    <col min="10" max="10" width="6.6640625" customWidth="1"/>
    <col min="11" max="11" width="3.5546875" customWidth="1"/>
    <col min="12" max="12" width="0.5546875" customWidth="1"/>
    <col min="13" max="13" width="10.88671875" customWidth="1"/>
  </cols>
  <sheetData>
    <row r="1" spans="2:11" x14ac:dyDescent="0.3">
      <c r="B1" s="6"/>
      <c r="C1" s="6"/>
      <c r="D1" s="6"/>
      <c r="E1" s="6"/>
      <c r="F1" s="6"/>
      <c r="G1" s="6"/>
    </row>
    <row r="2" spans="2:11" x14ac:dyDescent="0.3">
      <c r="B2" s="6"/>
      <c r="C2" s="6"/>
      <c r="D2" s="6"/>
      <c r="E2" s="6"/>
      <c r="F2" s="6"/>
      <c r="G2" s="6"/>
    </row>
    <row r="3" spans="2:11" x14ac:dyDescent="0.3">
      <c r="B3" s="7"/>
      <c r="C3" s="7"/>
      <c r="D3" s="7"/>
      <c r="E3" s="7"/>
      <c r="F3" s="7"/>
      <c r="G3" s="7"/>
    </row>
    <row r="4" spans="2:11" x14ac:dyDescent="0.3">
      <c r="B4" s="7" t="s">
        <v>138</v>
      </c>
      <c r="C4" s="7"/>
      <c r="D4" s="7"/>
      <c r="E4" s="7"/>
      <c r="F4" s="7"/>
      <c r="G4" s="7"/>
    </row>
    <row r="5" spans="2:11" x14ac:dyDescent="0.3">
      <c r="B5" s="7" t="s">
        <v>139</v>
      </c>
      <c r="C5" s="7"/>
      <c r="D5" s="7"/>
      <c r="E5" s="7"/>
      <c r="F5" s="7"/>
      <c r="G5" s="7"/>
    </row>
    <row r="6" spans="2:11" x14ac:dyDescent="0.3">
      <c r="B6" s="7" t="s">
        <v>140</v>
      </c>
      <c r="C6" s="8"/>
      <c r="D6" s="7"/>
      <c r="E6" s="7"/>
      <c r="F6" s="7"/>
      <c r="G6" s="7"/>
    </row>
    <row r="7" spans="2:11" x14ac:dyDescent="0.3">
      <c r="B7" s="7" t="s">
        <v>141</v>
      </c>
      <c r="C7" s="7"/>
      <c r="D7" s="7"/>
      <c r="E7" s="7"/>
      <c r="F7" s="7"/>
      <c r="G7" s="7"/>
    </row>
    <row r="8" spans="2:11" x14ac:dyDescent="0.3">
      <c r="B8" s="15" t="s">
        <v>424</v>
      </c>
      <c r="C8" s="15"/>
      <c r="D8" s="7"/>
      <c r="E8" s="7"/>
      <c r="F8" s="7"/>
      <c r="G8" s="7"/>
    </row>
    <row r="9" spans="2:11" x14ac:dyDescent="0.3">
      <c r="B9" s="15" t="s">
        <v>426</v>
      </c>
      <c r="C9" s="15"/>
      <c r="D9" s="7"/>
      <c r="E9" s="7"/>
      <c r="F9" s="7"/>
      <c r="G9" s="7"/>
    </row>
    <row r="10" spans="2:11" x14ac:dyDescent="0.3">
      <c r="B10" s="7" t="s">
        <v>425</v>
      </c>
      <c r="C10" s="7"/>
      <c r="D10" s="7"/>
      <c r="E10" s="7"/>
      <c r="F10" s="7"/>
      <c r="G10" s="7"/>
    </row>
    <row r="11" spans="2:11" x14ac:dyDescent="0.3">
      <c r="B11" s="7"/>
      <c r="C11" s="7"/>
      <c r="D11" s="7"/>
      <c r="E11" s="7"/>
      <c r="F11" s="7"/>
      <c r="G11" s="7"/>
    </row>
    <row r="12" spans="2:11" ht="31.5" customHeight="1" x14ac:dyDescent="0.3">
      <c r="B12" s="113" t="s">
        <v>380</v>
      </c>
      <c r="C12" s="113"/>
      <c r="D12" s="113"/>
      <c r="E12" s="113"/>
      <c r="F12" s="113"/>
      <c r="G12" s="113"/>
      <c r="H12" s="113"/>
      <c r="I12" s="113"/>
      <c r="J12" s="113"/>
      <c r="K12" s="113"/>
    </row>
    <row r="13" spans="2:11" x14ac:dyDescent="0.3">
      <c r="B13" s="9"/>
      <c r="C13" s="9"/>
      <c r="D13" s="9"/>
      <c r="E13" s="9"/>
      <c r="F13" s="9"/>
      <c r="G13" s="9"/>
    </row>
    <row r="14" spans="2:11" ht="21" x14ac:dyDescent="0.3">
      <c r="B14" s="114" t="s">
        <v>381</v>
      </c>
      <c r="C14" s="114"/>
      <c r="D14" s="114"/>
      <c r="E14" s="114"/>
      <c r="F14" s="114"/>
      <c r="G14" s="114"/>
      <c r="H14" s="114"/>
      <c r="I14" s="114"/>
      <c r="J14" s="114"/>
      <c r="K14" s="114"/>
    </row>
    <row r="15" spans="2:11" x14ac:dyDescent="0.3">
      <c r="B15" s="115" t="s">
        <v>142</v>
      </c>
      <c r="C15" s="115"/>
      <c r="D15" s="115"/>
      <c r="E15" s="115"/>
      <c r="F15" s="115"/>
      <c r="G15" s="115"/>
      <c r="H15" s="115"/>
      <c r="I15" s="115"/>
      <c r="J15" s="115"/>
      <c r="K15" s="115"/>
    </row>
    <row r="16" spans="2:11" x14ac:dyDescent="0.3">
      <c r="B16" s="115" t="s">
        <v>382</v>
      </c>
      <c r="C16" s="115"/>
      <c r="D16" s="115"/>
      <c r="E16" s="115"/>
      <c r="F16" s="115"/>
      <c r="G16" s="115"/>
      <c r="H16" s="115"/>
      <c r="I16" s="115"/>
      <c r="J16" s="115"/>
      <c r="K16" s="115"/>
    </row>
    <row r="17" spans="1:12" x14ac:dyDescent="0.3">
      <c r="B17" s="10"/>
      <c r="C17" s="10"/>
      <c r="D17" s="10"/>
      <c r="E17" s="10"/>
      <c r="F17" s="10"/>
      <c r="G17" s="9"/>
    </row>
    <row r="18" spans="1:12" x14ac:dyDescent="0.3">
      <c r="B18" s="115" t="s">
        <v>143</v>
      </c>
      <c r="C18" s="115"/>
      <c r="D18" s="115"/>
      <c r="E18" s="115"/>
      <c r="F18" s="115"/>
      <c r="G18" s="115"/>
      <c r="H18" s="115"/>
      <c r="I18" s="115"/>
      <c r="J18" s="115"/>
      <c r="K18" s="115"/>
    </row>
    <row r="19" spans="1:12" x14ac:dyDescent="0.3">
      <c r="B19" s="116" t="s">
        <v>1</v>
      </c>
      <c r="C19" s="116"/>
      <c r="D19" s="116"/>
      <c r="E19" s="116"/>
      <c r="F19" s="116"/>
      <c r="G19" s="116"/>
      <c r="H19" s="116"/>
      <c r="I19" s="116"/>
      <c r="J19" s="116"/>
      <c r="K19" s="116"/>
    </row>
    <row r="20" spans="1:12" x14ac:dyDescent="0.3">
      <c r="B20" s="115" t="s">
        <v>383</v>
      </c>
      <c r="C20" s="115"/>
      <c r="D20" s="115"/>
      <c r="E20" s="115"/>
      <c r="F20" s="115"/>
      <c r="G20" s="115"/>
      <c r="H20" s="115"/>
      <c r="I20" s="115"/>
      <c r="J20" s="115"/>
      <c r="K20" s="115"/>
    </row>
    <row r="21" spans="1:12" x14ac:dyDescent="0.3">
      <c r="B21" s="116"/>
      <c r="C21" s="116"/>
      <c r="D21" s="116"/>
      <c r="E21" s="116"/>
      <c r="F21" s="116"/>
      <c r="G21" s="116"/>
    </row>
    <row r="22" spans="1:12" x14ac:dyDescent="0.3">
      <c r="B22" s="82" t="s">
        <v>384</v>
      </c>
      <c r="C22" s="82"/>
      <c r="D22" s="82"/>
      <c r="E22" s="82"/>
      <c r="F22" s="82"/>
      <c r="G22" s="82"/>
      <c r="H22" s="82"/>
      <c r="I22" s="82"/>
      <c r="J22" s="82"/>
      <c r="K22" s="82"/>
    </row>
    <row r="24" spans="1:12" x14ac:dyDescent="0.3">
      <c r="A24" s="92" t="s">
        <v>0</v>
      </c>
      <c r="B24" s="95"/>
      <c r="C24" s="92" t="s">
        <v>0</v>
      </c>
      <c r="D24" s="95"/>
      <c r="E24" s="1" t="s">
        <v>0</v>
      </c>
      <c r="F24" s="117" t="s">
        <v>2</v>
      </c>
      <c r="G24" s="95"/>
      <c r="H24" s="95"/>
      <c r="I24" s="95"/>
      <c r="J24" s="95"/>
      <c r="K24" s="95"/>
      <c r="L24" s="95"/>
    </row>
    <row r="25" spans="1:12" x14ac:dyDescent="0.3">
      <c r="A25" s="118" t="s">
        <v>0</v>
      </c>
      <c r="B25" s="95"/>
      <c r="C25" s="118" t="s">
        <v>0</v>
      </c>
      <c r="D25" s="95"/>
      <c r="E25" s="2" t="s">
        <v>3</v>
      </c>
      <c r="F25" s="2" t="s">
        <v>4</v>
      </c>
      <c r="G25" s="101" t="s">
        <v>5</v>
      </c>
      <c r="H25" s="95"/>
      <c r="I25" s="101" t="s">
        <v>6</v>
      </c>
      <c r="J25" s="95"/>
      <c r="K25" s="95"/>
      <c r="L25" s="95"/>
    </row>
    <row r="26" spans="1:12" x14ac:dyDescent="0.3">
      <c r="A26" s="96" t="s">
        <v>0</v>
      </c>
      <c r="B26" s="95"/>
      <c r="C26" s="96" t="s">
        <v>0</v>
      </c>
      <c r="D26" s="95"/>
      <c r="E26" s="3" t="s">
        <v>0</v>
      </c>
      <c r="F26" s="3" t="s">
        <v>0</v>
      </c>
      <c r="G26" s="88" t="s">
        <v>0</v>
      </c>
      <c r="H26" s="95"/>
      <c r="I26" s="88" t="s">
        <v>0</v>
      </c>
      <c r="J26" s="95"/>
      <c r="K26" s="95"/>
      <c r="L26" s="95"/>
    </row>
    <row r="27" spans="1:12" x14ac:dyDescent="0.3">
      <c r="A27" s="101" t="s">
        <v>7</v>
      </c>
      <c r="B27" s="102"/>
      <c r="C27" s="96" t="s">
        <v>8</v>
      </c>
      <c r="D27" s="95"/>
      <c r="E27" s="3" t="s">
        <v>0</v>
      </c>
      <c r="F27" s="3" t="s">
        <v>0</v>
      </c>
      <c r="G27" s="88" t="s">
        <v>0</v>
      </c>
      <c r="H27" s="95"/>
      <c r="I27" s="88" t="s">
        <v>0</v>
      </c>
      <c r="J27" s="95"/>
      <c r="K27" s="95"/>
      <c r="L27" s="95"/>
    </row>
    <row r="28" spans="1:12" ht="15" customHeight="1" x14ac:dyDescent="0.3">
      <c r="A28" s="112" t="s">
        <v>0</v>
      </c>
      <c r="B28" s="102"/>
      <c r="C28" s="96" t="s">
        <v>9</v>
      </c>
      <c r="D28" s="95"/>
      <c r="E28" s="4">
        <v>7178561.2400000002</v>
      </c>
      <c r="F28" s="4">
        <v>150702.22</v>
      </c>
      <c r="G28" s="97" t="s">
        <v>410</v>
      </c>
      <c r="H28" s="97"/>
      <c r="I28" s="94">
        <v>7329263.46</v>
      </c>
      <c r="J28" s="95"/>
      <c r="K28" s="95"/>
      <c r="L28" s="95"/>
    </row>
    <row r="29" spans="1:12" ht="15" customHeight="1" x14ac:dyDescent="0.3">
      <c r="A29" s="112" t="s">
        <v>0</v>
      </c>
      <c r="B29" s="102"/>
      <c r="C29" s="96" t="s">
        <v>10</v>
      </c>
      <c r="D29" s="95"/>
      <c r="E29" s="4">
        <v>20306.59</v>
      </c>
      <c r="F29" s="4">
        <v>16727.72</v>
      </c>
      <c r="G29" s="97" t="s">
        <v>385</v>
      </c>
      <c r="H29" s="97"/>
      <c r="I29" s="94">
        <v>37034.31</v>
      </c>
      <c r="J29" s="95"/>
      <c r="K29" s="95"/>
      <c r="L29" s="95"/>
    </row>
    <row r="30" spans="1:12" ht="15" customHeight="1" x14ac:dyDescent="0.3">
      <c r="A30" s="112" t="s">
        <v>0</v>
      </c>
      <c r="B30" s="102"/>
      <c r="C30" s="96" t="s">
        <v>12</v>
      </c>
      <c r="D30" s="95"/>
      <c r="E30" s="4">
        <v>2967826.53</v>
      </c>
      <c r="F30" s="4">
        <v>375337.6</v>
      </c>
      <c r="G30" s="97" t="s">
        <v>411</v>
      </c>
      <c r="H30" s="97"/>
      <c r="I30" s="94">
        <v>3343164.13</v>
      </c>
      <c r="J30" s="95"/>
      <c r="K30" s="95"/>
      <c r="L30" s="95"/>
    </row>
    <row r="31" spans="1:12" ht="15" customHeight="1" x14ac:dyDescent="0.3">
      <c r="A31" s="112" t="s">
        <v>0</v>
      </c>
      <c r="B31" s="102"/>
      <c r="C31" s="96" t="s">
        <v>13</v>
      </c>
      <c r="D31" s="95"/>
      <c r="E31" s="4">
        <v>5322292.5599999996</v>
      </c>
      <c r="F31" s="4">
        <v>-232951.72</v>
      </c>
      <c r="G31" s="97" t="s">
        <v>420</v>
      </c>
      <c r="H31" s="97"/>
      <c r="I31" s="94">
        <v>5089340.84</v>
      </c>
      <c r="J31" s="95"/>
      <c r="K31" s="95"/>
      <c r="L31" s="95"/>
    </row>
    <row r="32" spans="1:12" ht="15" customHeight="1" x14ac:dyDescent="0.3">
      <c r="A32" s="112" t="s">
        <v>0</v>
      </c>
      <c r="B32" s="102"/>
      <c r="C32" s="96" t="s">
        <v>14</v>
      </c>
      <c r="D32" s="95"/>
      <c r="E32" s="4">
        <v>-1091251.26</v>
      </c>
      <c r="F32" s="4">
        <v>25044.06</v>
      </c>
      <c r="G32" s="97" t="s">
        <v>422</v>
      </c>
      <c r="H32" s="97"/>
      <c r="I32" s="94">
        <v>-1066207.2</v>
      </c>
      <c r="J32" s="95"/>
      <c r="K32" s="95"/>
      <c r="L32" s="95"/>
    </row>
    <row r="33" spans="1:12" x14ac:dyDescent="0.3">
      <c r="A33" s="101" t="s">
        <v>0</v>
      </c>
      <c r="B33" s="102"/>
      <c r="C33" s="96" t="s">
        <v>0</v>
      </c>
      <c r="D33" s="95"/>
      <c r="E33" s="4" t="s">
        <v>0</v>
      </c>
      <c r="F33" s="4" t="s">
        <v>0</v>
      </c>
      <c r="G33" s="97" t="s">
        <v>0</v>
      </c>
      <c r="H33" s="97"/>
      <c r="I33" s="94" t="s">
        <v>0</v>
      </c>
      <c r="J33" s="95"/>
      <c r="K33" s="95"/>
      <c r="L33" s="95"/>
    </row>
    <row r="34" spans="1:12" x14ac:dyDescent="0.3">
      <c r="A34" s="101" t="s">
        <v>15</v>
      </c>
      <c r="B34" s="102"/>
      <c r="C34" s="96" t="s">
        <v>16</v>
      </c>
      <c r="D34" s="95"/>
      <c r="E34" s="4" t="s">
        <v>0</v>
      </c>
      <c r="F34" s="4" t="s">
        <v>0</v>
      </c>
      <c r="G34" s="97" t="s">
        <v>0</v>
      </c>
      <c r="H34" s="97"/>
      <c r="I34" s="94" t="s">
        <v>0</v>
      </c>
      <c r="J34" s="95"/>
      <c r="K34" s="95"/>
      <c r="L34" s="95"/>
    </row>
    <row r="35" spans="1:12" ht="15" customHeight="1" x14ac:dyDescent="0.3">
      <c r="A35" s="112" t="s">
        <v>0</v>
      </c>
      <c r="B35" s="102"/>
      <c r="C35" s="96" t="s">
        <v>17</v>
      </c>
      <c r="D35" s="95"/>
      <c r="E35" s="4">
        <v>1335000</v>
      </c>
      <c r="F35" s="4">
        <v>0</v>
      </c>
      <c r="G35" s="97" t="s">
        <v>11</v>
      </c>
      <c r="H35" s="97"/>
      <c r="I35" s="94">
        <v>1335000</v>
      </c>
      <c r="J35" s="95"/>
      <c r="K35" s="95"/>
      <c r="L35" s="95"/>
    </row>
    <row r="36" spans="1:12" ht="15" customHeight="1" x14ac:dyDescent="0.3">
      <c r="A36" s="112" t="s">
        <v>0</v>
      </c>
      <c r="B36" s="102"/>
      <c r="C36" s="96" t="s">
        <v>18</v>
      </c>
      <c r="D36" s="95"/>
      <c r="E36" s="4">
        <v>265445.62</v>
      </c>
      <c r="F36" s="4">
        <v>44060.38</v>
      </c>
      <c r="G36" s="97" t="s">
        <v>386</v>
      </c>
      <c r="H36" s="97"/>
      <c r="I36" s="94">
        <v>309506</v>
      </c>
      <c r="J36" s="95"/>
      <c r="K36" s="95"/>
      <c r="L36" s="95"/>
    </row>
    <row r="37" spans="1:12" ht="15" customHeight="1" x14ac:dyDescent="0.3">
      <c r="A37" s="112" t="s">
        <v>0</v>
      </c>
      <c r="B37" s="102"/>
      <c r="C37" s="96" t="s">
        <v>19</v>
      </c>
      <c r="D37" s="95"/>
      <c r="E37" s="4">
        <v>1069554.3799999999</v>
      </c>
      <c r="F37" s="4">
        <v>-44060.38</v>
      </c>
      <c r="G37" s="97" t="s">
        <v>423</v>
      </c>
      <c r="H37" s="97"/>
      <c r="I37" s="94">
        <v>1025494</v>
      </c>
      <c r="J37" s="95"/>
      <c r="K37" s="95"/>
      <c r="L37" s="95"/>
    </row>
    <row r="38" spans="1:12" x14ac:dyDescent="0.3">
      <c r="A38" s="101" t="s">
        <v>0</v>
      </c>
      <c r="B38" s="102"/>
      <c r="C38" s="96" t="s">
        <v>0</v>
      </c>
      <c r="D38" s="95"/>
      <c r="E38" s="4" t="s">
        <v>0</v>
      </c>
      <c r="F38" s="4" t="s">
        <v>0</v>
      </c>
      <c r="G38" s="97" t="s">
        <v>0</v>
      </c>
      <c r="H38" s="97"/>
      <c r="I38" s="94" t="s">
        <v>0</v>
      </c>
      <c r="J38" s="95"/>
      <c r="K38" s="95"/>
      <c r="L38" s="95"/>
    </row>
    <row r="39" spans="1:12" x14ac:dyDescent="0.3">
      <c r="A39" s="101" t="s">
        <v>20</v>
      </c>
      <c r="B39" s="102"/>
      <c r="C39" s="96" t="s">
        <v>21</v>
      </c>
      <c r="D39" s="95"/>
      <c r="E39" s="4" t="s">
        <v>0</v>
      </c>
      <c r="F39" s="4" t="s">
        <v>0</v>
      </c>
      <c r="G39" s="97" t="s">
        <v>0</v>
      </c>
      <c r="H39" s="97"/>
      <c r="I39" s="94" t="s">
        <v>0</v>
      </c>
      <c r="J39" s="95"/>
      <c r="K39" s="95"/>
      <c r="L39" s="95"/>
    </row>
    <row r="40" spans="1:12" ht="15" customHeight="1" x14ac:dyDescent="0.3">
      <c r="A40" s="111" t="s">
        <v>0</v>
      </c>
      <c r="B40" s="95"/>
      <c r="C40" s="96" t="s">
        <v>22</v>
      </c>
      <c r="D40" s="95"/>
      <c r="E40" s="4">
        <v>21696.880000000001</v>
      </c>
      <c r="F40" s="4">
        <v>19016.32</v>
      </c>
      <c r="G40" s="97" t="s">
        <v>387</v>
      </c>
      <c r="H40" s="97"/>
      <c r="I40" s="94">
        <v>40713.199999999997</v>
      </c>
      <c r="J40" s="95"/>
      <c r="K40" s="95"/>
      <c r="L40" s="95"/>
    </row>
    <row r="41" spans="1:12" x14ac:dyDescent="0.3">
      <c r="A41" s="96" t="s">
        <v>0</v>
      </c>
      <c r="B41" s="95"/>
      <c r="C41" s="96" t="s">
        <v>0</v>
      </c>
      <c r="D41" s="95"/>
      <c r="E41" s="4" t="s">
        <v>0</v>
      </c>
      <c r="F41" s="4" t="s">
        <v>0</v>
      </c>
      <c r="G41" s="97" t="s">
        <v>0</v>
      </c>
      <c r="H41" s="97"/>
      <c r="I41" s="94" t="s">
        <v>0</v>
      </c>
      <c r="J41" s="95"/>
      <c r="K41" s="95"/>
      <c r="L41" s="95"/>
    </row>
    <row r="42" spans="1:12" x14ac:dyDescent="0.3">
      <c r="A42" s="96" t="s">
        <v>0</v>
      </c>
      <c r="B42" s="95"/>
      <c r="C42" s="96" t="s">
        <v>0</v>
      </c>
      <c r="D42" s="95"/>
      <c r="E42" s="4" t="s">
        <v>0</v>
      </c>
      <c r="F42" s="4" t="s">
        <v>0</v>
      </c>
      <c r="G42" s="97" t="s">
        <v>0</v>
      </c>
      <c r="H42" s="97"/>
      <c r="I42" s="94" t="s">
        <v>0</v>
      </c>
      <c r="J42" s="95"/>
      <c r="K42" s="95"/>
      <c r="L42" s="95"/>
    </row>
    <row r="43" spans="1:12" ht="15" customHeight="1" x14ac:dyDescent="0.3">
      <c r="A43" s="111" t="s">
        <v>0</v>
      </c>
      <c r="B43" s="95"/>
      <c r="C43" s="96" t="s">
        <v>23</v>
      </c>
      <c r="D43" s="95"/>
      <c r="E43" s="4">
        <v>0</v>
      </c>
      <c r="F43" s="4">
        <v>0</v>
      </c>
      <c r="G43" s="97" t="s">
        <v>24</v>
      </c>
      <c r="H43" s="97"/>
      <c r="I43" s="94">
        <v>0</v>
      </c>
      <c r="J43" s="95"/>
      <c r="K43" s="95"/>
      <c r="L43" s="95"/>
    </row>
    <row r="44" spans="1:12" ht="0" hidden="1" customHeight="1" x14ac:dyDescent="0.3"/>
    <row r="47" spans="1:12" x14ac:dyDescent="0.3">
      <c r="C47" s="109" t="s">
        <v>30</v>
      </c>
      <c r="D47" s="110"/>
      <c r="E47" s="5">
        <f>E28+E29+E35</f>
        <v>8533867.8300000001</v>
      </c>
      <c r="F47" s="5">
        <f>F28+F29+F35</f>
        <v>167429.94</v>
      </c>
      <c r="G47" s="104">
        <f>F47/E47</f>
        <v>1.9619467202364675E-2</v>
      </c>
      <c r="H47" s="105"/>
      <c r="I47" s="106">
        <f t="shared" ref="I47" si="0">I28+I29+I35</f>
        <v>8701297.7699999996</v>
      </c>
      <c r="J47" s="107"/>
      <c r="K47" s="108"/>
    </row>
    <row r="48" spans="1:12" x14ac:dyDescent="0.3">
      <c r="C48" s="109" t="s">
        <v>31</v>
      </c>
      <c r="D48" s="110"/>
      <c r="E48" s="5">
        <f>E30+E31+E36</f>
        <v>8555564.709999999</v>
      </c>
      <c r="F48" s="5">
        <f>F30+F31+F36</f>
        <v>186446.25999999998</v>
      </c>
      <c r="G48" s="104">
        <f t="shared" ref="G48:G50" si="1">F48/E48</f>
        <v>2.1792396682135552E-2</v>
      </c>
      <c r="H48" s="105"/>
      <c r="I48" s="106">
        <f t="shared" ref="I48" si="2">I30+I31+I36</f>
        <v>8742010.9699999988</v>
      </c>
      <c r="J48" s="107"/>
      <c r="K48" s="108"/>
    </row>
    <row r="49" spans="2:12" x14ac:dyDescent="0.3">
      <c r="C49" s="109" t="s">
        <v>32</v>
      </c>
      <c r="D49" s="110"/>
      <c r="E49" s="5">
        <f>E47-E48</f>
        <v>-21696.879999998957</v>
      </c>
      <c r="F49" s="5">
        <f>F47-F48</f>
        <v>-19016.319999999978</v>
      </c>
      <c r="G49" s="104">
        <f t="shared" si="1"/>
        <v>0.87645412612324414</v>
      </c>
      <c r="H49" s="105"/>
      <c r="I49" s="106">
        <f t="shared" ref="I49" si="3">I47-I48</f>
        <v>-40713.199999999255</v>
      </c>
      <c r="J49" s="107"/>
      <c r="K49" s="108"/>
    </row>
    <row r="50" spans="2:12" x14ac:dyDescent="0.3">
      <c r="C50" s="109" t="s">
        <v>33</v>
      </c>
      <c r="D50" s="110"/>
      <c r="E50" s="5">
        <f>E40</f>
        <v>21696.880000000001</v>
      </c>
      <c r="F50" s="5">
        <f>F40</f>
        <v>19016.32</v>
      </c>
      <c r="G50" s="104">
        <f t="shared" si="1"/>
        <v>0.87645412612320295</v>
      </c>
      <c r="H50" s="105"/>
      <c r="I50" s="106">
        <f>I40</f>
        <v>40713.199999999997</v>
      </c>
      <c r="J50" s="107"/>
      <c r="K50" s="108"/>
    </row>
    <row r="51" spans="2:12" x14ac:dyDescent="0.3">
      <c r="C51" s="109" t="s">
        <v>34</v>
      </c>
      <c r="D51" s="110"/>
      <c r="E51" s="5">
        <f>E49+E50</f>
        <v>1.0440999176353216E-9</v>
      </c>
      <c r="F51" s="5">
        <f>F49+F50</f>
        <v>0</v>
      </c>
      <c r="G51" s="104">
        <v>0</v>
      </c>
      <c r="H51" s="105"/>
      <c r="I51" s="106">
        <f>I49+I50</f>
        <v>7.4214767664670944E-10</v>
      </c>
      <c r="J51" s="107"/>
      <c r="K51" s="108"/>
    </row>
    <row r="54" spans="2:12" x14ac:dyDescent="0.3">
      <c r="B54" s="77" t="s">
        <v>397</v>
      </c>
      <c r="C54" s="77"/>
      <c r="D54" s="77"/>
      <c r="E54" s="77"/>
      <c r="F54" s="77"/>
      <c r="G54" s="77"/>
      <c r="H54" s="77"/>
      <c r="I54" s="77"/>
      <c r="J54" s="77"/>
      <c r="K54" s="77"/>
      <c r="L54" s="77"/>
    </row>
    <row r="55" spans="2:12" ht="15" thickBot="1" x14ac:dyDescent="0.35"/>
    <row r="56" spans="2:12" ht="15" customHeight="1" thickTop="1" x14ac:dyDescent="0.3">
      <c r="B56" s="17" t="s">
        <v>0</v>
      </c>
      <c r="C56" s="99" t="s">
        <v>0</v>
      </c>
      <c r="D56" s="99"/>
      <c r="E56" s="18" t="s">
        <v>0</v>
      </c>
      <c r="F56" s="100" t="s">
        <v>2</v>
      </c>
      <c r="G56" s="100"/>
      <c r="H56" s="100"/>
      <c r="I56" s="100"/>
      <c r="J56" s="100"/>
      <c r="K56" s="100"/>
      <c r="L56" s="100"/>
    </row>
    <row r="57" spans="2:12" ht="16.5" customHeight="1" thickBot="1" x14ac:dyDescent="0.35">
      <c r="B57" s="19" t="s">
        <v>25</v>
      </c>
      <c r="C57" s="93" t="s">
        <v>26</v>
      </c>
      <c r="D57" s="93"/>
      <c r="E57" s="20" t="s">
        <v>3</v>
      </c>
      <c r="F57" s="20" t="s">
        <v>4</v>
      </c>
      <c r="G57" s="98" t="s">
        <v>5</v>
      </c>
      <c r="H57" s="98"/>
      <c r="I57" s="98" t="s">
        <v>6</v>
      </c>
      <c r="J57" s="98"/>
      <c r="K57" s="98"/>
      <c r="L57" s="98"/>
    </row>
    <row r="58" spans="2:12" ht="15" thickTop="1" x14ac:dyDescent="0.3">
      <c r="B58" s="21" t="s">
        <v>0</v>
      </c>
      <c r="C58" s="99" t="s">
        <v>0</v>
      </c>
      <c r="D58" s="99"/>
      <c r="E58" s="22" t="s">
        <v>0</v>
      </c>
      <c r="F58" s="22" t="s">
        <v>0</v>
      </c>
      <c r="G58" s="100" t="s">
        <v>0</v>
      </c>
      <c r="H58" s="100"/>
      <c r="I58" s="100" t="s">
        <v>0</v>
      </c>
      <c r="J58" s="100"/>
      <c r="K58" s="100"/>
      <c r="L58" s="100"/>
    </row>
    <row r="59" spans="2:12" ht="15" customHeight="1" x14ac:dyDescent="0.3">
      <c r="B59" s="83" t="s">
        <v>27</v>
      </c>
      <c r="C59" s="83"/>
      <c r="D59" s="83"/>
      <c r="E59" s="83"/>
      <c r="F59" s="23" t="s">
        <v>0</v>
      </c>
      <c r="G59" s="83" t="s">
        <v>0</v>
      </c>
      <c r="H59" s="83"/>
      <c r="I59" s="83" t="s">
        <v>0</v>
      </c>
      <c r="J59" s="83"/>
      <c r="K59" s="83"/>
      <c r="L59" s="83"/>
    </row>
    <row r="60" spans="2:12" ht="15" customHeight="1" x14ac:dyDescent="0.3">
      <c r="B60" s="24" t="s">
        <v>146</v>
      </c>
      <c r="C60" s="85" t="s">
        <v>9</v>
      </c>
      <c r="D60" s="85"/>
      <c r="E60" s="25">
        <v>7178561.2400000002</v>
      </c>
      <c r="F60" s="25">
        <v>150702.22</v>
      </c>
      <c r="G60" s="86" t="s">
        <v>410</v>
      </c>
      <c r="H60" s="86"/>
      <c r="I60" s="87">
        <v>7329263.46</v>
      </c>
      <c r="J60" s="87"/>
      <c r="K60" s="87"/>
      <c r="L60" s="87"/>
    </row>
    <row r="61" spans="2:12" ht="15" customHeight="1" x14ac:dyDescent="0.3">
      <c r="B61" s="3" t="s">
        <v>219</v>
      </c>
      <c r="C61" s="88" t="s">
        <v>220</v>
      </c>
      <c r="D61" s="88"/>
      <c r="E61" s="65">
        <v>2488253.13</v>
      </c>
      <c r="F61" s="65">
        <v>290228.32</v>
      </c>
      <c r="G61" s="89" t="s">
        <v>412</v>
      </c>
      <c r="H61" s="89"/>
      <c r="I61" s="90">
        <v>2778481.45</v>
      </c>
      <c r="J61" s="90"/>
      <c r="K61" s="90"/>
      <c r="L61" s="90"/>
    </row>
    <row r="62" spans="2:12" ht="15" customHeight="1" x14ac:dyDescent="0.3">
      <c r="B62" s="3" t="s">
        <v>221</v>
      </c>
      <c r="C62" s="88" t="s">
        <v>222</v>
      </c>
      <c r="D62" s="88"/>
      <c r="E62" s="65">
        <v>3983726.35</v>
      </c>
      <c r="F62" s="65">
        <v>-188090.6</v>
      </c>
      <c r="G62" s="89" t="s">
        <v>413</v>
      </c>
      <c r="H62" s="89"/>
      <c r="I62" s="90">
        <v>3795635.75</v>
      </c>
      <c r="J62" s="90"/>
      <c r="K62" s="90"/>
      <c r="L62" s="90"/>
    </row>
    <row r="63" spans="2:12" ht="15" customHeight="1" x14ac:dyDescent="0.3">
      <c r="B63" s="3" t="s">
        <v>223</v>
      </c>
      <c r="C63" s="88" t="s">
        <v>224</v>
      </c>
      <c r="D63" s="88"/>
      <c r="E63" s="65">
        <v>98666.13</v>
      </c>
      <c r="F63" s="65">
        <v>15004.83</v>
      </c>
      <c r="G63" s="89" t="s">
        <v>388</v>
      </c>
      <c r="H63" s="89"/>
      <c r="I63" s="90">
        <v>113670.96</v>
      </c>
      <c r="J63" s="90"/>
      <c r="K63" s="90"/>
      <c r="L63" s="90"/>
    </row>
    <row r="64" spans="2:12" ht="15" customHeight="1" x14ac:dyDescent="0.3">
      <c r="B64" s="3" t="s">
        <v>225</v>
      </c>
      <c r="C64" s="88" t="s">
        <v>226</v>
      </c>
      <c r="D64" s="88"/>
      <c r="E64" s="65">
        <v>587261.17000000004</v>
      </c>
      <c r="F64" s="65">
        <v>33214.51</v>
      </c>
      <c r="G64" s="89" t="s">
        <v>389</v>
      </c>
      <c r="H64" s="89"/>
      <c r="I64" s="90">
        <v>620475.68000000005</v>
      </c>
      <c r="J64" s="90"/>
      <c r="K64" s="90"/>
      <c r="L64" s="90"/>
    </row>
    <row r="65" spans="2:12" ht="16.5" customHeight="1" x14ac:dyDescent="0.3">
      <c r="B65" s="3" t="s">
        <v>227</v>
      </c>
      <c r="C65" s="88" t="s">
        <v>228</v>
      </c>
      <c r="D65" s="88"/>
      <c r="E65" s="65">
        <v>19327.23</v>
      </c>
      <c r="F65" s="65">
        <v>-354.84</v>
      </c>
      <c r="G65" s="89" t="s">
        <v>390</v>
      </c>
      <c r="H65" s="89"/>
      <c r="I65" s="90">
        <v>18972.39</v>
      </c>
      <c r="J65" s="90"/>
      <c r="K65" s="90"/>
      <c r="L65" s="90"/>
    </row>
    <row r="66" spans="2:12" ht="15" customHeight="1" x14ac:dyDescent="0.3">
      <c r="B66" s="3" t="s">
        <v>229</v>
      </c>
      <c r="C66" s="88" t="s">
        <v>230</v>
      </c>
      <c r="D66" s="88"/>
      <c r="E66" s="65">
        <v>1327.23</v>
      </c>
      <c r="F66" s="65">
        <v>700</v>
      </c>
      <c r="G66" s="89" t="s">
        <v>391</v>
      </c>
      <c r="H66" s="89"/>
      <c r="I66" s="90">
        <v>2027.23</v>
      </c>
      <c r="J66" s="90"/>
      <c r="K66" s="90"/>
      <c r="L66" s="90"/>
    </row>
    <row r="67" spans="2:12" ht="15" customHeight="1" x14ac:dyDescent="0.3">
      <c r="B67" s="24" t="s">
        <v>147</v>
      </c>
      <c r="C67" s="85" t="s">
        <v>10</v>
      </c>
      <c r="D67" s="85"/>
      <c r="E67" s="25">
        <v>20306.59</v>
      </c>
      <c r="F67" s="25">
        <v>16727.72</v>
      </c>
      <c r="G67" s="86" t="s">
        <v>385</v>
      </c>
      <c r="H67" s="86"/>
      <c r="I67" s="87">
        <v>37034.31</v>
      </c>
      <c r="J67" s="87"/>
      <c r="K67" s="87"/>
      <c r="L67" s="87"/>
    </row>
    <row r="68" spans="2:12" ht="15" customHeight="1" x14ac:dyDescent="0.3">
      <c r="B68" s="3" t="s">
        <v>231</v>
      </c>
      <c r="C68" s="88" t="s">
        <v>232</v>
      </c>
      <c r="D68" s="88"/>
      <c r="E68" s="65">
        <v>13272.28</v>
      </c>
      <c r="F68" s="65">
        <v>16727.72</v>
      </c>
      <c r="G68" s="89" t="s">
        <v>392</v>
      </c>
      <c r="H68" s="89"/>
      <c r="I68" s="90">
        <v>30000</v>
      </c>
      <c r="J68" s="90"/>
      <c r="K68" s="90"/>
      <c r="L68" s="90"/>
    </row>
    <row r="69" spans="2:12" ht="15" customHeight="1" x14ac:dyDescent="0.3">
      <c r="B69" s="3" t="s">
        <v>233</v>
      </c>
      <c r="C69" s="88" t="s">
        <v>234</v>
      </c>
      <c r="D69" s="88"/>
      <c r="E69" s="65">
        <v>7034.31</v>
      </c>
      <c r="F69" s="65">
        <v>0</v>
      </c>
      <c r="G69" s="89" t="s">
        <v>11</v>
      </c>
      <c r="H69" s="89"/>
      <c r="I69" s="90">
        <v>7034.31</v>
      </c>
      <c r="J69" s="90"/>
      <c r="K69" s="90"/>
      <c r="L69" s="90"/>
    </row>
    <row r="70" spans="2:12" ht="15" customHeight="1" x14ac:dyDescent="0.3">
      <c r="B70" s="24" t="s">
        <v>148</v>
      </c>
      <c r="C70" s="85" t="s">
        <v>12</v>
      </c>
      <c r="D70" s="85"/>
      <c r="E70" s="25">
        <v>2967826.53</v>
      </c>
      <c r="F70" s="25">
        <v>375337.6</v>
      </c>
      <c r="G70" s="86" t="s">
        <v>411</v>
      </c>
      <c r="H70" s="86"/>
      <c r="I70" s="87">
        <v>3343164.13</v>
      </c>
      <c r="J70" s="87"/>
      <c r="K70" s="87"/>
      <c r="L70" s="87"/>
    </row>
    <row r="71" spans="2:12" ht="15" customHeight="1" x14ac:dyDescent="0.3">
      <c r="B71" s="3" t="s">
        <v>197</v>
      </c>
      <c r="C71" s="88" t="s">
        <v>198</v>
      </c>
      <c r="D71" s="88"/>
      <c r="E71" s="65">
        <v>985915.4</v>
      </c>
      <c r="F71" s="65">
        <v>33017.53</v>
      </c>
      <c r="G71" s="89" t="s">
        <v>393</v>
      </c>
      <c r="H71" s="89"/>
      <c r="I71" s="90">
        <v>1018932.93</v>
      </c>
      <c r="J71" s="90"/>
      <c r="K71" s="90"/>
      <c r="L71" s="90"/>
    </row>
    <row r="72" spans="2:12" ht="15" customHeight="1" x14ac:dyDescent="0.3">
      <c r="B72" s="3" t="s">
        <v>199</v>
      </c>
      <c r="C72" s="88" t="s">
        <v>200</v>
      </c>
      <c r="D72" s="88"/>
      <c r="E72" s="65">
        <v>1337415.55</v>
      </c>
      <c r="F72" s="65">
        <v>305789.81</v>
      </c>
      <c r="G72" s="89" t="s">
        <v>414</v>
      </c>
      <c r="H72" s="89"/>
      <c r="I72" s="90">
        <v>1643205.36</v>
      </c>
      <c r="J72" s="90"/>
      <c r="K72" s="90"/>
      <c r="L72" s="90"/>
    </row>
    <row r="73" spans="2:12" ht="15" customHeight="1" x14ac:dyDescent="0.3">
      <c r="B73" s="3" t="s">
        <v>215</v>
      </c>
      <c r="C73" s="88" t="s">
        <v>216</v>
      </c>
      <c r="D73" s="88"/>
      <c r="E73" s="65">
        <v>21803.17</v>
      </c>
      <c r="F73" s="65">
        <v>13113.11</v>
      </c>
      <c r="G73" s="89" t="s">
        <v>394</v>
      </c>
      <c r="H73" s="89"/>
      <c r="I73" s="90">
        <v>34916.28</v>
      </c>
      <c r="J73" s="90"/>
      <c r="K73" s="90"/>
      <c r="L73" s="90"/>
    </row>
    <row r="74" spans="2:12" ht="15" customHeight="1" x14ac:dyDescent="0.3">
      <c r="B74" s="3" t="s">
        <v>205</v>
      </c>
      <c r="C74" s="88" t="s">
        <v>206</v>
      </c>
      <c r="D74" s="88"/>
      <c r="E74" s="65">
        <v>27340.89</v>
      </c>
      <c r="F74" s="65">
        <v>0</v>
      </c>
      <c r="G74" s="89" t="s">
        <v>11</v>
      </c>
      <c r="H74" s="89"/>
      <c r="I74" s="90">
        <v>27340.89</v>
      </c>
      <c r="J74" s="90"/>
      <c r="K74" s="90"/>
      <c r="L74" s="90"/>
    </row>
    <row r="75" spans="2:12" ht="15" customHeight="1" x14ac:dyDescent="0.3">
      <c r="B75" s="3" t="s">
        <v>203</v>
      </c>
      <c r="C75" s="88" t="s">
        <v>204</v>
      </c>
      <c r="D75" s="88"/>
      <c r="E75" s="65">
        <v>87523.43</v>
      </c>
      <c r="F75" s="65">
        <v>1324.8</v>
      </c>
      <c r="G75" s="89" t="s">
        <v>415</v>
      </c>
      <c r="H75" s="89"/>
      <c r="I75" s="90">
        <v>88848.23</v>
      </c>
      <c r="J75" s="90"/>
      <c r="K75" s="90"/>
      <c r="L75" s="90"/>
    </row>
    <row r="76" spans="2:12" ht="15" customHeight="1" x14ac:dyDescent="0.3">
      <c r="B76" s="3" t="s">
        <v>207</v>
      </c>
      <c r="C76" s="88" t="s">
        <v>208</v>
      </c>
      <c r="D76" s="88"/>
      <c r="E76" s="65">
        <v>148370.68</v>
      </c>
      <c r="F76" s="65">
        <v>-7871.78</v>
      </c>
      <c r="G76" s="89" t="s">
        <v>395</v>
      </c>
      <c r="H76" s="89"/>
      <c r="I76" s="90">
        <v>140498.9</v>
      </c>
      <c r="J76" s="90"/>
      <c r="K76" s="90"/>
      <c r="L76" s="90"/>
    </row>
    <row r="77" spans="2:12" ht="15" customHeight="1" x14ac:dyDescent="0.3">
      <c r="B77" s="3" t="s">
        <v>201</v>
      </c>
      <c r="C77" s="88" t="s">
        <v>202</v>
      </c>
      <c r="D77" s="88"/>
      <c r="E77" s="65">
        <v>359457.41</v>
      </c>
      <c r="F77" s="65">
        <v>29964.13</v>
      </c>
      <c r="G77" s="89" t="s">
        <v>419</v>
      </c>
      <c r="H77" s="89"/>
      <c r="I77" s="90">
        <v>389421.54</v>
      </c>
      <c r="J77" s="90"/>
      <c r="K77" s="90"/>
      <c r="L77" s="90"/>
    </row>
    <row r="78" spans="2:12" ht="15" customHeight="1" x14ac:dyDescent="0.3">
      <c r="B78" s="24" t="s">
        <v>149</v>
      </c>
      <c r="C78" s="85" t="s">
        <v>13</v>
      </c>
      <c r="D78" s="85"/>
      <c r="E78" s="25">
        <v>5322292.5599999996</v>
      </c>
      <c r="F78" s="25">
        <v>-232951.72</v>
      </c>
      <c r="G78" s="86" t="s">
        <v>420</v>
      </c>
      <c r="H78" s="86"/>
      <c r="I78" s="87">
        <v>5089340.84</v>
      </c>
      <c r="J78" s="87"/>
      <c r="K78" s="87"/>
      <c r="L78" s="87"/>
    </row>
    <row r="79" spans="2:12" ht="15" customHeight="1" x14ac:dyDescent="0.3">
      <c r="B79" s="3" t="s">
        <v>213</v>
      </c>
      <c r="C79" s="88" t="s">
        <v>214</v>
      </c>
      <c r="D79" s="88"/>
      <c r="E79" s="65">
        <v>403544.56</v>
      </c>
      <c r="F79" s="65">
        <v>-12944.56</v>
      </c>
      <c r="G79" s="89" t="s">
        <v>396</v>
      </c>
      <c r="H79" s="89"/>
      <c r="I79" s="90">
        <v>390600</v>
      </c>
      <c r="J79" s="90"/>
      <c r="K79" s="90"/>
      <c r="L79" s="90"/>
    </row>
    <row r="80" spans="2:12" ht="15" customHeight="1" x14ac:dyDescent="0.3">
      <c r="B80" s="3" t="s">
        <v>211</v>
      </c>
      <c r="C80" s="88" t="s">
        <v>212</v>
      </c>
      <c r="D80" s="88"/>
      <c r="E80" s="65">
        <v>1456929.38</v>
      </c>
      <c r="F80" s="65">
        <v>48987.92</v>
      </c>
      <c r="G80" s="89" t="s">
        <v>421</v>
      </c>
      <c r="H80" s="89"/>
      <c r="I80" s="90">
        <v>1505917.3</v>
      </c>
      <c r="J80" s="90"/>
      <c r="K80" s="90"/>
      <c r="L80" s="90"/>
    </row>
    <row r="81" spans="2:12" ht="15" customHeight="1" x14ac:dyDescent="0.3">
      <c r="B81" s="3" t="s">
        <v>209</v>
      </c>
      <c r="C81" s="88" t="s">
        <v>210</v>
      </c>
      <c r="D81" s="88"/>
      <c r="E81" s="65">
        <v>3461818.62</v>
      </c>
      <c r="F81" s="65">
        <v>-268995.08</v>
      </c>
      <c r="G81" s="89" t="s">
        <v>416</v>
      </c>
      <c r="H81" s="89"/>
      <c r="I81" s="90">
        <v>3192823.54</v>
      </c>
      <c r="J81" s="90"/>
      <c r="K81" s="90"/>
      <c r="L81" s="90"/>
    </row>
    <row r="82" spans="2:12" ht="15" customHeight="1" x14ac:dyDescent="0.3">
      <c r="B82" s="1" t="s">
        <v>0</v>
      </c>
      <c r="C82" s="92" t="s">
        <v>0</v>
      </c>
      <c r="D82" s="92"/>
      <c r="E82" s="1" t="s">
        <v>0</v>
      </c>
      <c r="F82" s="1" t="s">
        <v>0</v>
      </c>
      <c r="G82" s="92" t="s">
        <v>0</v>
      </c>
      <c r="H82" s="92"/>
      <c r="I82" s="92" t="s">
        <v>0</v>
      </c>
      <c r="J82" s="92"/>
      <c r="K82" s="92"/>
      <c r="L82" s="92"/>
    </row>
    <row r="83" spans="2:12" ht="15" customHeight="1" x14ac:dyDescent="0.3">
      <c r="B83" s="83" t="s">
        <v>28</v>
      </c>
      <c r="C83" s="83"/>
      <c r="D83" s="83"/>
      <c r="E83" s="83"/>
      <c r="F83" s="23" t="s">
        <v>0</v>
      </c>
      <c r="G83" s="83" t="s">
        <v>0</v>
      </c>
      <c r="H83" s="83"/>
      <c r="I83" s="83" t="s">
        <v>0</v>
      </c>
      <c r="J83" s="83"/>
      <c r="K83" s="83"/>
      <c r="L83" s="83"/>
    </row>
    <row r="84" spans="2:12" ht="15" customHeight="1" x14ac:dyDescent="0.3">
      <c r="B84" s="24" t="s">
        <v>150</v>
      </c>
      <c r="C84" s="85" t="s">
        <v>17</v>
      </c>
      <c r="D84" s="85"/>
      <c r="E84" s="25">
        <v>1335000</v>
      </c>
      <c r="F84" s="25">
        <v>0</v>
      </c>
      <c r="G84" s="86" t="s">
        <v>11</v>
      </c>
      <c r="H84" s="86"/>
      <c r="I84" s="87">
        <v>1335000</v>
      </c>
      <c r="J84" s="87"/>
      <c r="K84" s="87"/>
      <c r="L84" s="87"/>
    </row>
    <row r="85" spans="2:12" ht="15" customHeight="1" x14ac:dyDescent="0.3">
      <c r="B85" s="3" t="s">
        <v>235</v>
      </c>
      <c r="C85" s="88" t="s">
        <v>236</v>
      </c>
      <c r="D85" s="88"/>
      <c r="E85" s="65">
        <v>1335000</v>
      </c>
      <c r="F85" s="65">
        <v>0</v>
      </c>
      <c r="G85" s="89" t="s">
        <v>11</v>
      </c>
      <c r="H85" s="89"/>
      <c r="I85" s="90">
        <v>1335000</v>
      </c>
      <c r="J85" s="90"/>
      <c r="K85" s="90"/>
      <c r="L85" s="90"/>
    </row>
    <row r="86" spans="2:12" ht="15" customHeight="1" x14ac:dyDescent="0.3">
      <c r="B86" s="24" t="s">
        <v>151</v>
      </c>
      <c r="C86" s="85" t="s">
        <v>18</v>
      </c>
      <c r="D86" s="85"/>
      <c r="E86" s="25">
        <v>265445.62</v>
      </c>
      <c r="F86" s="25">
        <v>44060.38</v>
      </c>
      <c r="G86" s="86" t="s">
        <v>386</v>
      </c>
      <c r="H86" s="86"/>
      <c r="I86" s="87">
        <v>309506</v>
      </c>
      <c r="J86" s="87"/>
      <c r="K86" s="87"/>
      <c r="L86" s="87"/>
    </row>
    <row r="87" spans="2:12" ht="15" customHeight="1" x14ac:dyDescent="0.3">
      <c r="B87" s="3" t="s">
        <v>217</v>
      </c>
      <c r="C87" s="88" t="s">
        <v>218</v>
      </c>
      <c r="D87" s="88"/>
      <c r="E87" s="65">
        <v>265445.62</v>
      </c>
      <c r="F87" s="65">
        <v>44060.38</v>
      </c>
      <c r="G87" s="89" t="s">
        <v>386</v>
      </c>
      <c r="H87" s="89"/>
      <c r="I87" s="90">
        <v>309506</v>
      </c>
      <c r="J87" s="90"/>
      <c r="K87" s="90"/>
      <c r="L87" s="90"/>
    </row>
    <row r="88" spans="2:12" ht="15" customHeight="1" x14ac:dyDescent="0.3">
      <c r="B88" s="1" t="s">
        <v>0</v>
      </c>
      <c r="C88" s="92" t="s">
        <v>0</v>
      </c>
      <c r="D88" s="92"/>
      <c r="E88" s="1" t="s">
        <v>0</v>
      </c>
      <c r="F88" s="1" t="s">
        <v>0</v>
      </c>
      <c r="G88" s="92" t="s">
        <v>0</v>
      </c>
      <c r="H88" s="92"/>
      <c r="I88" s="92" t="s">
        <v>0</v>
      </c>
      <c r="J88" s="92"/>
      <c r="K88" s="92"/>
      <c r="L88" s="92"/>
    </row>
    <row r="89" spans="2:12" ht="15" customHeight="1" x14ac:dyDescent="0.3">
      <c r="B89" s="83" t="s">
        <v>29</v>
      </c>
      <c r="C89" s="83"/>
      <c r="D89" s="83"/>
      <c r="E89" s="83"/>
      <c r="F89" s="23" t="s">
        <v>0</v>
      </c>
      <c r="G89" s="83" t="s">
        <v>0</v>
      </c>
      <c r="H89" s="83"/>
      <c r="I89" s="83" t="s">
        <v>0</v>
      </c>
      <c r="J89" s="83"/>
      <c r="K89" s="83"/>
      <c r="L89" s="83"/>
    </row>
    <row r="90" spans="2:12" ht="15" customHeight="1" x14ac:dyDescent="0.3">
      <c r="B90" s="24" t="s">
        <v>152</v>
      </c>
      <c r="C90" s="85" t="s">
        <v>153</v>
      </c>
      <c r="D90" s="85"/>
      <c r="E90" s="25">
        <v>21696.880000000001</v>
      </c>
      <c r="F90" s="25">
        <v>19016.32</v>
      </c>
      <c r="G90" s="86" t="s">
        <v>387</v>
      </c>
      <c r="H90" s="86"/>
      <c r="I90" s="87">
        <v>40713.199999999997</v>
      </c>
      <c r="J90" s="87"/>
      <c r="K90" s="87"/>
      <c r="L90" s="87"/>
    </row>
    <row r="91" spans="2:12" ht="15" customHeight="1" x14ac:dyDescent="0.3">
      <c r="B91" s="3" t="s">
        <v>237</v>
      </c>
      <c r="C91" s="88" t="s">
        <v>238</v>
      </c>
      <c r="D91" s="88"/>
      <c r="E91" s="65">
        <v>21696.880000000001</v>
      </c>
      <c r="F91" s="65">
        <v>19016.32</v>
      </c>
      <c r="G91" s="89" t="s">
        <v>387</v>
      </c>
      <c r="H91" s="89"/>
      <c r="I91" s="90">
        <v>40713.199999999997</v>
      </c>
      <c r="J91" s="90"/>
      <c r="K91" s="90"/>
      <c r="L91" s="90"/>
    </row>
    <row r="92" spans="2:12" ht="15" customHeight="1" x14ac:dyDescent="0.3">
      <c r="B92" s="12"/>
      <c r="C92" s="12"/>
      <c r="D92" s="12"/>
      <c r="E92" s="13"/>
      <c r="F92" s="13"/>
      <c r="G92" s="14"/>
      <c r="H92" s="14"/>
      <c r="I92" s="13"/>
      <c r="J92" s="13"/>
      <c r="K92" s="13"/>
      <c r="L92" s="13"/>
    </row>
    <row r="93" spans="2:12" ht="15" customHeight="1" x14ac:dyDescent="0.3">
      <c r="B93" s="77" t="s">
        <v>398</v>
      </c>
      <c r="C93" s="77"/>
      <c r="D93" s="77"/>
      <c r="E93" s="77"/>
      <c r="F93" s="77"/>
      <c r="G93" s="77"/>
      <c r="H93" s="77"/>
      <c r="I93" s="77"/>
      <c r="J93" s="77"/>
      <c r="K93" s="77"/>
      <c r="L93" s="77"/>
    </row>
    <row r="94" spans="2:12" ht="15" customHeight="1" x14ac:dyDescent="0.3">
      <c r="B94" s="12"/>
      <c r="C94" s="12"/>
      <c r="D94" s="12"/>
      <c r="E94" s="13"/>
      <c r="F94" s="13"/>
      <c r="G94" s="14"/>
      <c r="H94" s="14"/>
      <c r="I94" s="13"/>
      <c r="J94" s="13"/>
      <c r="K94" s="13"/>
      <c r="L94" s="13"/>
    </row>
    <row r="95" spans="2:12" ht="22.5" customHeight="1" x14ac:dyDescent="0.3">
      <c r="B95" s="26" t="s">
        <v>25</v>
      </c>
      <c r="C95" s="78" t="s">
        <v>399</v>
      </c>
      <c r="D95" s="78"/>
      <c r="E95" s="27" t="s">
        <v>3</v>
      </c>
      <c r="F95" s="27" t="s">
        <v>36</v>
      </c>
      <c r="G95" s="80" t="s">
        <v>37</v>
      </c>
      <c r="H95" s="80"/>
      <c r="I95" s="80" t="s">
        <v>6</v>
      </c>
      <c r="J95" s="80"/>
      <c r="K95" s="80"/>
      <c r="L95" s="13"/>
    </row>
    <row r="96" spans="2:12" x14ac:dyDescent="0.3">
      <c r="B96" s="28" t="s">
        <v>0</v>
      </c>
      <c r="C96" s="91" t="s">
        <v>400</v>
      </c>
      <c r="D96" s="91"/>
      <c r="E96" s="30">
        <v>7198867.8300000001</v>
      </c>
      <c r="F96" s="30">
        <v>167429.94</v>
      </c>
      <c r="G96" s="84">
        <v>2.33</v>
      </c>
      <c r="H96" s="84"/>
      <c r="I96" s="84">
        <v>7366297.7699999996</v>
      </c>
      <c r="J96" s="84"/>
      <c r="K96" s="84"/>
      <c r="L96" s="13"/>
    </row>
    <row r="97" spans="2:12" x14ac:dyDescent="0.3">
      <c r="B97" s="31" t="s">
        <v>146</v>
      </c>
      <c r="C97" s="71" t="s">
        <v>9</v>
      </c>
      <c r="D97" s="71"/>
      <c r="E97" s="33">
        <v>7178561.2400000002</v>
      </c>
      <c r="F97" s="33">
        <v>150702.22</v>
      </c>
      <c r="G97" s="68">
        <v>2.1</v>
      </c>
      <c r="H97" s="68"/>
      <c r="I97" s="68">
        <v>7329263.46</v>
      </c>
      <c r="J97" s="68"/>
      <c r="K97" s="68"/>
      <c r="L97" s="13"/>
    </row>
    <row r="98" spans="2:12" x14ac:dyDescent="0.3">
      <c r="B98" s="31" t="s">
        <v>219</v>
      </c>
      <c r="C98" s="71" t="s">
        <v>220</v>
      </c>
      <c r="D98" s="71"/>
      <c r="E98" s="33">
        <v>2488253.13</v>
      </c>
      <c r="F98" s="33">
        <v>290228.32</v>
      </c>
      <c r="G98" s="68">
        <v>11.66</v>
      </c>
      <c r="H98" s="68"/>
      <c r="I98" s="68">
        <v>2778481.45</v>
      </c>
      <c r="J98" s="68"/>
      <c r="K98" s="68"/>
      <c r="L98" s="13"/>
    </row>
    <row r="99" spans="2:12" ht="15" customHeight="1" x14ac:dyDescent="0.3">
      <c r="B99" s="34" t="s">
        <v>264</v>
      </c>
      <c r="C99" s="73" t="s">
        <v>43</v>
      </c>
      <c r="D99" s="73"/>
      <c r="E99" s="36">
        <v>2488253.13</v>
      </c>
      <c r="F99" s="36">
        <v>290228.32</v>
      </c>
      <c r="G99" s="70">
        <v>11.66</v>
      </c>
      <c r="H99" s="70"/>
      <c r="I99" s="70">
        <v>2778481.45</v>
      </c>
      <c r="J99" s="70"/>
      <c r="K99" s="70"/>
      <c r="L99" s="13"/>
    </row>
    <row r="100" spans="2:12" ht="15" customHeight="1" x14ac:dyDescent="0.3">
      <c r="B100" s="31" t="s">
        <v>221</v>
      </c>
      <c r="C100" s="71" t="s">
        <v>222</v>
      </c>
      <c r="D100" s="71"/>
      <c r="E100" s="33">
        <v>3983726.35</v>
      </c>
      <c r="F100" s="33">
        <v>-188090.6</v>
      </c>
      <c r="G100" s="68">
        <v>-4.72</v>
      </c>
      <c r="H100" s="68"/>
      <c r="I100" s="68">
        <v>3795635.75</v>
      </c>
      <c r="J100" s="68"/>
      <c r="K100" s="68"/>
      <c r="L100" s="13"/>
    </row>
    <row r="101" spans="2:12" x14ac:dyDescent="0.3">
      <c r="B101" s="34" t="s">
        <v>274</v>
      </c>
      <c r="C101" s="73" t="s">
        <v>60</v>
      </c>
      <c r="D101" s="73"/>
      <c r="E101" s="36">
        <v>3845989.53</v>
      </c>
      <c r="F101" s="36">
        <v>-219384.16</v>
      </c>
      <c r="G101" s="70">
        <v>-5.7</v>
      </c>
      <c r="H101" s="70"/>
      <c r="I101" s="70">
        <v>3626605.37</v>
      </c>
      <c r="J101" s="70"/>
      <c r="K101" s="70"/>
      <c r="L101" s="13"/>
    </row>
    <row r="102" spans="2:12" x14ac:dyDescent="0.3">
      <c r="B102" s="34" t="s">
        <v>307</v>
      </c>
      <c r="C102" s="73" t="s">
        <v>97</v>
      </c>
      <c r="D102" s="73"/>
      <c r="E102" s="36">
        <v>137736.82</v>
      </c>
      <c r="F102" s="36">
        <v>31293.56</v>
      </c>
      <c r="G102" s="70">
        <v>22.72</v>
      </c>
      <c r="H102" s="70"/>
      <c r="I102" s="70">
        <v>169030.38</v>
      </c>
      <c r="J102" s="70"/>
      <c r="K102" s="70"/>
      <c r="L102" s="13"/>
    </row>
    <row r="103" spans="2:12" x14ac:dyDescent="0.3">
      <c r="B103" s="31" t="s">
        <v>223</v>
      </c>
      <c r="C103" s="71" t="s">
        <v>224</v>
      </c>
      <c r="D103" s="71"/>
      <c r="E103" s="33">
        <v>98666.13</v>
      </c>
      <c r="F103" s="33">
        <v>15004.83</v>
      </c>
      <c r="G103" s="68">
        <v>15.21</v>
      </c>
      <c r="H103" s="68"/>
      <c r="I103" s="68">
        <v>113670.96</v>
      </c>
      <c r="J103" s="68"/>
      <c r="K103" s="68"/>
    </row>
    <row r="104" spans="2:12" ht="15" customHeight="1" x14ac:dyDescent="0.3">
      <c r="B104" s="34" t="s">
        <v>264</v>
      </c>
      <c r="C104" s="73" t="s">
        <v>43</v>
      </c>
      <c r="D104" s="73"/>
      <c r="E104" s="36">
        <v>20572.03</v>
      </c>
      <c r="F104" s="36">
        <v>13000</v>
      </c>
      <c r="G104" s="70">
        <v>63.19</v>
      </c>
      <c r="H104" s="70"/>
      <c r="I104" s="70">
        <v>33572.03</v>
      </c>
      <c r="J104" s="70"/>
      <c r="K104" s="70"/>
    </row>
    <row r="105" spans="2:12" x14ac:dyDescent="0.3">
      <c r="B105" s="34" t="s">
        <v>297</v>
      </c>
      <c r="C105" s="73" t="s">
        <v>59</v>
      </c>
      <c r="D105" s="73"/>
      <c r="E105" s="36">
        <v>70036.5</v>
      </c>
      <c r="F105" s="36">
        <v>0</v>
      </c>
      <c r="G105" s="70">
        <v>0</v>
      </c>
      <c r="H105" s="70"/>
      <c r="I105" s="70">
        <v>70036.5</v>
      </c>
      <c r="J105" s="70"/>
      <c r="K105" s="70"/>
    </row>
    <row r="106" spans="2:12" ht="15" customHeight="1" x14ac:dyDescent="0.3">
      <c r="B106" s="34" t="s">
        <v>305</v>
      </c>
      <c r="C106" s="73" t="s">
        <v>95</v>
      </c>
      <c r="D106" s="73"/>
      <c r="E106" s="36">
        <v>30.53</v>
      </c>
      <c r="F106" s="36">
        <v>4.83</v>
      </c>
      <c r="G106" s="70">
        <v>15.82</v>
      </c>
      <c r="H106" s="70"/>
      <c r="I106" s="70">
        <v>35.36</v>
      </c>
      <c r="J106" s="70"/>
      <c r="K106" s="70"/>
    </row>
    <row r="107" spans="2:12" x14ac:dyDescent="0.3">
      <c r="B107" s="34" t="s">
        <v>327</v>
      </c>
      <c r="C107" s="73" t="s">
        <v>113</v>
      </c>
      <c r="D107" s="73"/>
      <c r="E107" s="36">
        <v>8016.45</v>
      </c>
      <c r="F107" s="36">
        <v>2000</v>
      </c>
      <c r="G107" s="70">
        <v>24.95</v>
      </c>
      <c r="H107" s="70"/>
      <c r="I107" s="70">
        <v>10016.450000000001</v>
      </c>
      <c r="J107" s="70"/>
      <c r="K107" s="70"/>
    </row>
    <row r="108" spans="2:12" ht="15" customHeight="1" x14ac:dyDescent="0.3">
      <c r="B108" s="34" t="s">
        <v>306</v>
      </c>
      <c r="C108" s="73" t="s">
        <v>96</v>
      </c>
      <c r="D108" s="73"/>
      <c r="E108" s="36">
        <v>10.62</v>
      </c>
      <c r="F108" s="36">
        <v>0</v>
      </c>
      <c r="G108" s="70">
        <v>0</v>
      </c>
      <c r="H108" s="70"/>
      <c r="I108" s="70">
        <v>10.62</v>
      </c>
      <c r="J108" s="70"/>
      <c r="K108" s="70"/>
    </row>
    <row r="109" spans="2:12" ht="15" customHeight="1" x14ac:dyDescent="0.3">
      <c r="B109" s="31" t="s">
        <v>225</v>
      </c>
      <c r="C109" s="71" t="s">
        <v>226</v>
      </c>
      <c r="D109" s="71"/>
      <c r="E109" s="33">
        <v>587261.17000000004</v>
      </c>
      <c r="F109" s="33">
        <v>33214.51</v>
      </c>
      <c r="G109" s="68">
        <v>5.66</v>
      </c>
      <c r="H109" s="68"/>
      <c r="I109" s="68">
        <v>620475.68000000005</v>
      </c>
      <c r="J109" s="68"/>
      <c r="K109" s="68"/>
    </row>
    <row r="110" spans="2:12" ht="15" customHeight="1" x14ac:dyDescent="0.3">
      <c r="B110" s="34" t="s">
        <v>264</v>
      </c>
      <c r="C110" s="73" t="s">
        <v>43</v>
      </c>
      <c r="D110" s="73"/>
      <c r="E110" s="36">
        <v>37295.11</v>
      </c>
      <c r="F110" s="36">
        <v>17000</v>
      </c>
      <c r="G110" s="70">
        <v>45.58</v>
      </c>
      <c r="H110" s="70"/>
      <c r="I110" s="70">
        <v>54295.11</v>
      </c>
      <c r="J110" s="70"/>
      <c r="K110" s="70"/>
    </row>
    <row r="111" spans="2:12" x14ac:dyDescent="0.3">
      <c r="B111" s="34" t="s">
        <v>297</v>
      </c>
      <c r="C111" s="73" t="s">
        <v>59</v>
      </c>
      <c r="D111" s="73"/>
      <c r="E111" s="36">
        <v>55789.37</v>
      </c>
      <c r="F111" s="36">
        <v>12140.49</v>
      </c>
      <c r="G111" s="70">
        <v>21.76</v>
      </c>
      <c r="H111" s="70"/>
      <c r="I111" s="70">
        <v>67929.86</v>
      </c>
      <c r="J111" s="70"/>
      <c r="K111" s="70"/>
    </row>
    <row r="112" spans="2:12" ht="15" customHeight="1" x14ac:dyDescent="0.3">
      <c r="B112" s="34" t="s">
        <v>305</v>
      </c>
      <c r="C112" s="73" t="s">
        <v>95</v>
      </c>
      <c r="D112" s="73"/>
      <c r="E112" s="36">
        <v>2654.46</v>
      </c>
      <c r="F112" s="36">
        <v>-2654.46</v>
      </c>
      <c r="G112" s="70">
        <v>-100</v>
      </c>
      <c r="H112" s="70"/>
      <c r="I112" s="70">
        <v>0</v>
      </c>
      <c r="J112" s="70"/>
      <c r="K112" s="70"/>
    </row>
    <row r="113" spans="2:11" x14ac:dyDescent="0.3">
      <c r="B113" s="34" t="s">
        <v>327</v>
      </c>
      <c r="C113" s="73" t="s">
        <v>113</v>
      </c>
      <c r="D113" s="73"/>
      <c r="E113" s="36">
        <v>244212.3</v>
      </c>
      <c r="F113" s="36">
        <v>-27225.16</v>
      </c>
      <c r="G113" s="70">
        <v>-11.15</v>
      </c>
      <c r="H113" s="70"/>
      <c r="I113" s="70">
        <v>216987.14</v>
      </c>
      <c r="J113" s="70"/>
      <c r="K113" s="70"/>
    </row>
    <row r="114" spans="2:11" ht="15" customHeight="1" x14ac:dyDescent="0.3">
      <c r="B114" s="34" t="s">
        <v>306</v>
      </c>
      <c r="C114" s="73" t="s">
        <v>96</v>
      </c>
      <c r="D114" s="73"/>
      <c r="E114" s="36">
        <v>247309.93</v>
      </c>
      <c r="F114" s="36">
        <v>33953.64</v>
      </c>
      <c r="G114" s="70">
        <v>13.73</v>
      </c>
      <c r="H114" s="70"/>
      <c r="I114" s="70">
        <v>281263.57</v>
      </c>
      <c r="J114" s="70"/>
      <c r="K114" s="70"/>
    </row>
    <row r="115" spans="2:11" ht="15" customHeight="1" x14ac:dyDescent="0.3">
      <c r="B115" s="31" t="s">
        <v>227</v>
      </c>
      <c r="C115" s="71" t="s">
        <v>228</v>
      </c>
      <c r="D115" s="71"/>
      <c r="E115" s="33">
        <v>19327.23</v>
      </c>
      <c r="F115" s="33">
        <v>-354.84</v>
      </c>
      <c r="G115" s="68">
        <v>-1.84</v>
      </c>
      <c r="H115" s="68"/>
      <c r="I115" s="68">
        <v>18972.39</v>
      </c>
      <c r="J115" s="68"/>
      <c r="K115" s="68"/>
    </row>
    <row r="116" spans="2:11" ht="15" customHeight="1" x14ac:dyDescent="0.3">
      <c r="B116" s="34" t="s">
        <v>305</v>
      </c>
      <c r="C116" s="73" t="s">
        <v>95</v>
      </c>
      <c r="D116" s="73"/>
      <c r="E116" s="36">
        <v>3327.23</v>
      </c>
      <c r="F116" s="36">
        <v>-827.23</v>
      </c>
      <c r="G116" s="70">
        <v>-24.86</v>
      </c>
      <c r="H116" s="70"/>
      <c r="I116" s="70">
        <v>2500</v>
      </c>
      <c r="J116" s="70"/>
      <c r="K116" s="70"/>
    </row>
    <row r="117" spans="2:11" ht="15" customHeight="1" x14ac:dyDescent="0.3">
      <c r="B117" s="34" t="s">
        <v>306</v>
      </c>
      <c r="C117" s="73" t="s">
        <v>96</v>
      </c>
      <c r="D117" s="73"/>
      <c r="E117" s="36">
        <v>16000</v>
      </c>
      <c r="F117" s="36">
        <v>0</v>
      </c>
      <c r="G117" s="70">
        <v>0</v>
      </c>
      <c r="H117" s="70"/>
      <c r="I117" s="70">
        <v>16000</v>
      </c>
      <c r="J117" s="70"/>
      <c r="K117" s="70"/>
    </row>
    <row r="118" spans="2:11" x14ac:dyDescent="0.3">
      <c r="B118" s="34" t="s">
        <v>314</v>
      </c>
      <c r="C118" s="73" t="s">
        <v>98</v>
      </c>
      <c r="D118" s="73"/>
      <c r="E118" s="36">
        <v>0</v>
      </c>
      <c r="F118" s="36">
        <v>472.39</v>
      </c>
      <c r="G118" s="70">
        <v>100</v>
      </c>
      <c r="H118" s="70"/>
      <c r="I118" s="70">
        <v>472.39</v>
      </c>
      <c r="J118" s="70"/>
      <c r="K118" s="70"/>
    </row>
    <row r="119" spans="2:11" ht="15" customHeight="1" x14ac:dyDescent="0.3">
      <c r="B119" s="31" t="s">
        <v>229</v>
      </c>
      <c r="C119" s="71" t="s">
        <v>230</v>
      </c>
      <c r="D119" s="71"/>
      <c r="E119" s="33">
        <v>1327.23</v>
      </c>
      <c r="F119" s="33">
        <v>700</v>
      </c>
      <c r="G119" s="68">
        <v>52.74</v>
      </c>
      <c r="H119" s="68"/>
      <c r="I119" s="68">
        <v>2027.23</v>
      </c>
      <c r="J119" s="68"/>
      <c r="K119" s="68"/>
    </row>
    <row r="120" spans="2:11" ht="15" customHeight="1" x14ac:dyDescent="0.3">
      <c r="B120" s="34" t="s">
        <v>264</v>
      </c>
      <c r="C120" s="73" t="s">
        <v>43</v>
      </c>
      <c r="D120" s="73"/>
      <c r="E120" s="36">
        <v>1327.23</v>
      </c>
      <c r="F120" s="36">
        <v>700</v>
      </c>
      <c r="G120" s="70">
        <v>52.74</v>
      </c>
      <c r="H120" s="70"/>
      <c r="I120" s="70">
        <v>2027.23</v>
      </c>
      <c r="J120" s="70"/>
      <c r="K120" s="70"/>
    </row>
    <row r="121" spans="2:11" ht="15" customHeight="1" x14ac:dyDescent="0.3">
      <c r="B121" s="31" t="s">
        <v>147</v>
      </c>
      <c r="C121" s="71" t="s">
        <v>10</v>
      </c>
      <c r="D121" s="71"/>
      <c r="E121" s="33">
        <v>20306.59</v>
      </c>
      <c r="F121" s="33">
        <v>16727.72</v>
      </c>
      <c r="G121" s="68">
        <v>82.38</v>
      </c>
      <c r="H121" s="68"/>
      <c r="I121" s="68">
        <v>37034.31</v>
      </c>
      <c r="J121" s="68"/>
      <c r="K121" s="68"/>
    </row>
    <row r="122" spans="2:11" ht="15" customHeight="1" x14ac:dyDescent="0.3">
      <c r="B122" s="31" t="s">
        <v>231</v>
      </c>
      <c r="C122" s="71" t="s">
        <v>232</v>
      </c>
      <c r="D122" s="71"/>
      <c r="E122" s="33">
        <v>13272.28</v>
      </c>
      <c r="F122" s="33">
        <v>16727.72</v>
      </c>
      <c r="G122" s="68">
        <v>126.04</v>
      </c>
      <c r="H122" s="68"/>
      <c r="I122" s="68">
        <v>30000</v>
      </c>
      <c r="J122" s="68"/>
      <c r="K122" s="68"/>
    </row>
    <row r="123" spans="2:11" ht="15" customHeight="1" x14ac:dyDescent="0.3">
      <c r="B123" s="34" t="s">
        <v>333</v>
      </c>
      <c r="C123" s="73" t="s">
        <v>78</v>
      </c>
      <c r="D123" s="73"/>
      <c r="E123" s="36">
        <v>13272.28</v>
      </c>
      <c r="F123" s="36">
        <v>16727.72</v>
      </c>
      <c r="G123" s="70">
        <v>126.04</v>
      </c>
      <c r="H123" s="70"/>
      <c r="I123" s="70">
        <v>30000</v>
      </c>
      <c r="J123" s="70"/>
      <c r="K123" s="70"/>
    </row>
    <row r="124" spans="2:11" ht="15" customHeight="1" x14ac:dyDescent="0.3">
      <c r="B124" s="31" t="s">
        <v>233</v>
      </c>
      <c r="C124" s="71" t="s">
        <v>234</v>
      </c>
      <c r="D124" s="71"/>
      <c r="E124" s="33">
        <v>7034.31</v>
      </c>
      <c r="F124" s="33">
        <v>0</v>
      </c>
      <c r="G124" s="68">
        <v>0</v>
      </c>
      <c r="H124" s="68"/>
      <c r="I124" s="68">
        <v>7034.31</v>
      </c>
      <c r="J124" s="68"/>
      <c r="K124" s="68"/>
    </row>
    <row r="125" spans="2:11" ht="15" customHeight="1" x14ac:dyDescent="0.3">
      <c r="B125" s="34" t="s">
        <v>333</v>
      </c>
      <c r="C125" s="73" t="s">
        <v>78</v>
      </c>
      <c r="D125" s="73"/>
      <c r="E125" s="36">
        <v>7034.31</v>
      </c>
      <c r="F125" s="36">
        <v>0</v>
      </c>
      <c r="G125" s="70">
        <v>0</v>
      </c>
      <c r="H125" s="70"/>
      <c r="I125" s="70">
        <v>7034.31</v>
      </c>
      <c r="J125" s="70"/>
      <c r="K125" s="70"/>
    </row>
    <row r="126" spans="2:11" x14ac:dyDescent="0.3">
      <c r="B126" s="28" t="s">
        <v>0</v>
      </c>
      <c r="C126" s="76" t="s">
        <v>401</v>
      </c>
      <c r="D126" s="76"/>
      <c r="E126" s="30" t="e">
        <f>#REF!</f>
        <v>#REF!</v>
      </c>
      <c r="F126" s="30" t="e">
        <f>#REF!</f>
        <v>#REF!</v>
      </c>
      <c r="G126" s="69" t="e">
        <f>#REF!</f>
        <v>#REF!</v>
      </c>
      <c r="H126" s="69"/>
      <c r="I126" s="69" t="e">
        <f>#REF!</f>
        <v>#REF!</v>
      </c>
      <c r="J126" s="69"/>
      <c r="K126" s="69"/>
    </row>
    <row r="127" spans="2:11" x14ac:dyDescent="0.3">
      <c r="B127" s="31" t="s">
        <v>148</v>
      </c>
      <c r="C127" s="32" t="s">
        <v>12</v>
      </c>
      <c r="E127" s="33" t="e">
        <f>#REF!</f>
        <v>#REF!</v>
      </c>
      <c r="F127" s="33" t="e">
        <f>#REF!</f>
        <v>#REF!</v>
      </c>
      <c r="G127" s="68" t="e">
        <f>#REF!</f>
        <v>#REF!</v>
      </c>
      <c r="H127" s="68"/>
      <c r="I127" s="68" t="e">
        <f>#REF!</f>
        <v>#REF!</v>
      </c>
      <c r="J127" s="68"/>
      <c r="K127" s="68"/>
    </row>
    <row r="128" spans="2:11" x14ac:dyDescent="0.3">
      <c r="B128" s="31" t="s">
        <v>197</v>
      </c>
      <c r="C128" s="32" t="s">
        <v>198</v>
      </c>
      <c r="E128" s="33" t="e">
        <f>#REF!</f>
        <v>#REF!</v>
      </c>
      <c r="F128" s="33" t="e">
        <f>#REF!</f>
        <v>#REF!</v>
      </c>
      <c r="G128" s="68" t="e">
        <f>#REF!</f>
        <v>#REF!</v>
      </c>
      <c r="H128" s="68"/>
      <c r="I128" s="68" t="e">
        <f>#REF!</f>
        <v>#REF!</v>
      </c>
      <c r="J128" s="68"/>
      <c r="K128" s="68"/>
    </row>
    <row r="129" spans="2:11" x14ac:dyDescent="0.3">
      <c r="B129" s="34" t="s">
        <v>264</v>
      </c>
      <c r="C129" s="73" t="s">
        <v>43</v>
      </c>
      <c r="D129" s="73"/>
      <c r="E129" s="36" t="e">
        <f>#REF!</f>
        <v>#REF!</v>
      </c>
      <c r="F129" s="36" t="e">
        <f>#REF!</f>
        <v>#REF!</v>
      </c>
      <c r="G129" s="70" t="e">
        <f>#REF!</f>
        <v>#REF!</v>
      </c>
      <c r="H129" s="70"/>
      <c r="I129" s="70" t="e">
        <f>#REF!</f>
        <v>#REF!</v>
      </c>
      <c r="J129" s="70"/>
      <c r="K129" s="70"/>
    </row>
    <row r="130" spans="2:11" x14ac:dyDescent="0.3">
      <c r="B130" s="34" t="s">
        <v>304</v>
      </c>
      <c r="C130" s="73" t="s">
        <v>94</v>
      </c>
      <c r="D130" s="73"/>
      <c r="E130" s="36" t="e">
        <f>#REF!</f>
        <v>#REF!</v>
      </c>
      <c r="F130" s="36" t="e">
        <f>#REF!</f>
        <v>#REF!</v>
      </c>
      <c r="G130" s="70" t="e">
        <f>#REF!</f>
        <v>#REF!</v>
      </c>
      <c r="H130" s="70"/>
      <c r="I130" s="70" t="e">
        <f>#REF!</f>
        <v>#REF!</v>
      </c>
      <c r="J130" s="70"/>
      <c r="K130" s="70"/>
    </row>
    <row r="131" spans="2:11" x14ac:dyDescent="0.3">
      <c r="B131" s="34" t="s">
        <v>306</v>
      </c>
      <c r="C131" s="73" t="s">
        <v>96</v>
      </c>
      <c r="D131" s="73"/>
      <c r="E131" s="36" t="e">
        <f>#REF!</f>
        <v>#REF!</v>
      </c>
      <c r="F131" s="36" t="e">
        <f>#REF!</f>
        <v>#REF!</v>
      </c>
      <c r="G131" s="70" t="e">
        <f>#REF!</f>
        <v>#REF!</v>
      </c>
      <c r="H131" s="70"/>
      <c r="I131" s="70" t="e">
        <f>#REF!</f>
        <v>#REF!</v>
      </c>
      <c r="J131" s="70"/>
      <c r="K131" s="70"/>
    </row>
    <row r="132" spans="2:11" x14ac:dyDescent="0.3">
      <c r="B132" s="34" t="s">
        <v>274</v>
      </c>
      <c r="C132" s="73" t="s">
        <v>60</v>
      </c>
      <c r="D132" s="73"/>
      <c r="E132" s="36" t="e">
        <f>#REF!</f>
        <v>#REF!</v>
      </c>
      <c r="F132" s="36" t="e">
        <f>#REF!</f>
        <v>#REF!</v>
      </c>
      <c r="G132" s="70" t="e">
        <f>#REF!</f>
        <v>#REF!</v>
      </c>
      <c r="H132" s="70"/>
      <c r="I132" s="70" t="e">
        <f>#REF!</f>
        <v>#REF!</v>
      </c>
      <c r="J132" s="70"/>
      <c r="K132" s="70"/>
    </row>
    <row r="133" spans="2:11" x14ac:dyDescent="0.3">
      <c r="B133" s="34" t="s">
        <v>307</v>
      </c>
      <c r="C133" s="73" t="s">
        <v>97</v>
      </c>
      <c r="D133" s="73"/>
      <c r="E133" s="36" t="e">
        <f>#REF!</f>
        <v>#REF!</v>
      </c>
      <c r="F133" s="36" t="e">
        <f>#REF!</f>
        <v>#REF!</v>
      </c>
      <c r="G133" s="70" t="e">
        <f>#REF!</f>
        <v>#REF!</v>
      </c>
      <c r="H133" s="70"/>
      <c r="I133" s="70" t="e">
        <f>#REF!</f>
        <v>#REF!</v>
      </c>
      <c r="J133" s="70"/>
      <c r="K133" s="70"/>
    </row>
    <row r="134" spans="2:11" x14ac:dyDescent="0.3">
      <c r="B134" s="31" t="s">
        <v>199</v>
      </c>
      <c r="C134" s="71" t="s">
        <v>200</v>
      </c>
      <c r="D134" s="71"/>
      <c r="E134" s="33" t="e">
        <f>#REF!</f>
        <v>#REF!</v>
      </c>
      <c r="F134" s="33" t="e">
        <f>#REF!</f>
        <v>#REF!</v>
      </c>
      <c r="G134" s="68" t="e">
        <f>#REF!</f>
        <v>#REF!</v>
      </c>
      <c r="H134" s="68"/>
      <c r="I134" s="68" t="e">
        <f>#REF!</f>
        <v>#REF!</v>
      </c>
      <c r="J134" s="68"/>
      <c r="K134" s="68"/>
    </row>
    <row r="135" spans="2:11" x14ac:dyDescent="0.3">
      <c r="B135" s="34" t="s">
        <v>264</v>
      </c>
      <c r="C135" s="73" t="s">
        <v>43</v>
      </c>
      <c r="D135" s="73"/>
      <c r="E135" s="36" t="e">
        <f>#REF!</f>
        <v>#REF!</v>
      </c>
      <c r="F135" s="36" t="e">
        <f>#REF!</f>
        <v>#REF!</v>
      </c>
      <c r="G135" s="70" t="e">
        <f>#REF!</f>
        <v>#REF!</v>
      </c>
      <c r="H135" s="70"/>
      <c r="I135" s="70" t="e">
        <f>#REF!</f>
        <v>#REF!</v>
      </c>
      <c r="J135" s="70"/>
      <c r="K135" s="70"/>
    </row>
    <row r="136" spans="2:11" x14ac:dyDescent="0.3">
      <c r="B136" s="34" t="s">
        <v>304</v>
      </c>
      <c r="C136" s="73" t="s">
        <v>94</v>
      </c>
      <c r="D136" s="73"/>
      <c r="E136" s="36" t="e">
        <f>#REF!</f>
        <v>#REF!</v>
      </c>
      <c r="F136" s="36" t="e">
        <f>#REF!</f>
        <v>#REF!</v>
      </c>
      <c r="G136" s="70" t="e">
        <f>#REF!</f>
        <v>#REF!</v>
      </c>
      <c r="H136" s="70"/>
      <c r="I136" s="70" t="e">
        <f>#REF!</f>
        <v>#REF!</v>
      </c>
      <c r="J136" s="70"/>
      <c r="K136" s="70"/>
    </row>
    <row r="137" spans="2:11" x14ac:dyDescent="0.3">
      <c r="B137" s="34" t="s">
        <v>297</v>
      </c>
      <c r="C137" s="73" t="s">
        <v>59</v>
      </c>
      <c r="D137" s="73"/>
      <c r="E137" s="36" t="e">
        <f>#REF!</f>
        <v>#REF!</v>
      </c>
      <c r="F137" s="36" t="e">
        <f>#REF!</f>
        <v>#REF!</v>
      </c>
      <c r="G137" s="70" t="e">
        <f>#REF!</f>
        <v>#REF!</v>
      </c>
      <c r="H137" s="70"/>
      <c r="I137" s="70" t="e">
        <f>#REF!</f>
        <v>#REF!</v>
      </c>
      <c r="J137" s="70"/>
      <c r="K137" s="70"/>
    </row>
    <row r="138" spans="2:11" x14ac:dyDescent="0.3">
      <c r="B138" s="34" t="s">
        <v>305</v>
      </c>
      <c r="C138" s="73" t="s">
        <v>95</v>
      </c>
      <c r="D138" s="73"/>
      <c r="E138" s="36" t="e">
        <f>#REF!</f>
        <v>#REF!</v>
      </c>
      <c r="F138" s="36" t="e">
        <f>#REF!</f>
        <v>#REF!</v>
      </c>
      <c r="G138" s="70" t="e">
        <f>#REF!</f>
        <v>#REF!</v>
      </c>
      <c r="H138" s="70"/>
      <c r="I138" s="70" t="e">
        <f>#REF!</f>
        <v>#REF!</v>
      </c>
      <c r="J138" s="70"/>
      <c r="K138" s="70"/>
    </row>
    <row r="139" spans="2:11" x14ac:dyDescent="0.3">
      <c r="B139" s="34" t="s">
        <v>327</v>
      </c>
      <c r="C139" s="73" t="s">
        <v>113</v>
      </c>
      <c r="D139" s="73"/>
      <c r="E139" s="36" t="e">
        <f>#REF!</f>
        <v>#REF!</v>
      </c>
      <c r="F139" s="36" t="e">
        <f>#REF!</f>
        <v>#REF!</v>
      </c>
      <c r="G139" s="70" t="e">
        <f>#REF!</f>
        <v>#REF!</v>
      </c>
      <c r="H139" s="70"/>
      <c r="I139" s="70" t="e">
        <f>#REF!</f>
        <v>#REF!</v>
      </c>
      <c r="J139" s="70"/>
      <c r="K139" s="70"/>
    </row>
    <row r="140" spans="2:11" x14ac:dyDescent="0.3">
      <c r="B140" s="34" t="s">
        <v>306</v>
      </c>
      <c r="C140" s="73" t="s">
        <v>96</v>
      </c>
      <c r="D140" s="73"/>
      <c r="E140" s="36" t="e">
        <f>#REF!</f>
        <v>#REF!</v>
      </c>
      <c r="F140" s="36" t="e">
        <f>#REF!</f>
        <v>#REF!</v>
      </c>
      <c r="G140" s="70" t="e">
        <f>#REF!</f>
        <v>#REF!</v>
      </c>
      <c r="H140" s="70"/>
      <c r="I140" s="70" t="e">
        <f>#REF!</f>
        <v>#REF!</v>
      </c>
      <c r="J140" s="70"/>
      <c r="K140" s="70"/>
    </row>
    <row r="141" spans="2:11" x14ac:dyDescent="0.3">
      <c r="B141" s="34" t="s">
        <v>274</v>
      </c>
      <c r="C141" s="73" t="s">
        <v>60</v>
      </c>
      <c r="D141" s="73"/>
      <c r="E141" s="36" t="e">
        <f>#REF!</f>
        <v>#REF!</v>
      </c>
      <c r="F141" s="36" t="e">
        <f>#REF!</f>
        <v>#REF!</v>
      </c>
      <c r="G141" s="70" t="e">
        <f>#REF!</f>
        <v>#REF!</v>
      </c>
      <c r="H141" s="70"/>
      <c r="I141" s="70" t="e">
        <f>#REF!</f>
        <v>#REF!</v>
      </c>
      <c r="J141" s="70"/>
      <c r="K141" s="70"/>
    </row>
    <row r="142" spans="2:11" x14ac:dyDescent="0.3">
      <c r="B142" s="34" t="s">
        <v>307</v>
      </c>
      <c r="C142" s="73" t="s">
        <v>97</v>
      </c>
      <c r="D142" s="73"/>
      <c r="E142" s="36" t="e">
        <f>#REF!</f>
        <v>#REF!</v>
      </c>
      <c r="F142" s="36" t="e">
        <f>#REF!</f>
        <v>#REF!</v>
      </c>
      <c r="G142" s="70" t="e">
        <f>#REF!</f>
        <v>#REF!</v>
      </c>
      <c r="H142" s="70"/>
      <c r="I142" s="70" t="e">
        <f>#REF!</f>
        <v>#REF!</v>
      </c>
      <c r="J142" s="70"/>
      <c r="K142" s="70"/>
    </row>
    <row r="143" spans="2:11" x14ac:dyDescent="0.3">
      <c r="B143" s="34" t="s">
        <v>314</v>
      </c>
      <c r="C143" s="73" t="s">
        <v>98</v>
      </c>
      <c r="D143" s="73"/>
      <c r="E143" s="36" t="e">
        <f>#REF!</f>
        <v>#REF!</v>
      </c>
      <c r="F143" s="36" t="e">
        <f>#REF!</f>
        <v>#REF!</v>
      </c>
      <c r="G143" s="70" t="e">
        <f>#REF!</f>
        <v>#REF!</v>
      </c>
      <c r="H143" s="70"/>
      <c r="I143" s="70" t="e">
        <f>#REF!</f>
        <v>#REF!</v>
      </c>
      <c r="J143" s="70"/>
      <c r="K143" s="70"/>
    </row>
    <row r="144" spans="2:11" x14ac:dyDescent="0.3">
      <c r="B144" s="31" t="s">
        <v>215</v>
      </c>
      <c r="C144" s="75" t="s">
        <v>216</v>
      </c>
      <c r="D144" s="75"/>
      <c r="E144" s="33" t="e">
        <f>#REF!</f>
        <v>#REF!</v>
      </c>
      <c r="F144" s="33" t="e">
        <f>#REF!</f>
        <v>#REF!</v>
      </c>
      <c r="G144" s="68" t="e">
        <f>#REF!</f>
        <v>#REF!</v>
      </c>
      <c r="H144" s="68"/>
      <c r="I144" s="68" t="e">
        <f>#REF!</f>
        <v>#REF!</v>
      </c>
      <c r="J144" s="68"/>
      <c r="K144" s="68"/>
    </row>
    <row r="145" spans="2:11" x14ac:dyDescent="0.3">
      <c r="B145" s="34" t="s">
        <v>264</v>
      </c>
      <c r="C145" s="73" t="s">
        <v>43</v>
      </c>
      <c r="D145" s="73"/>
      <c r="E145" s="36" t="e">
        <f>#REF!</f>
        <v>#REF!</v>
      </c>
      <c r="F145" s="36" t="e">
        <f>#REF!</f>
        <v>#REF!</v>
      </c>
      <c r="G145" s="70" t="e">
        <f>#REF!</f>
        <v>#REF!</v>
      </c>
      <c r="H145" s="70"/>
      <c r="I145" s="70" t="e">
        <f>#REF!</f>
        <v>#REF!</v>
      </c>
      <c r="J145" s="70"/>
      <c r="K145" s="70"/>
    </row>
    <row r="146" spans="2:11" x14ac:dyDescent="0.3">
      <c r="B146" s="34" t="s">
        <v>304</v>
      </c>
      <c r="C146" s="73" t="s">
        <v>94</v>
      </c>
      <c r="D146" s="73"/>
      <c r="E146" s="36" t="e">
        <f>#REF!</f>
        <v>#REF!</v>
      </c>
      <c r="F146" s="36" t="e">
        <f>#REF!</f>
        <v>#REF!</v>
      </c>
      <c r="G146" s="70" t="e">
        <f>#REF!</f>
        <v>#REF!</v>
      </c>
      <c r="H146" s="70"/>
      <c r="I146" s="70" t="e">
        <f>#REF!</f>
        <v>#REF!</v>
      </c>
      <c r="J146" s="70"/>
      <c r="K146" s="70"/>
    </row>
    <row r="147" spans="2:11" x14ac:dyDescent="0.3">
      <c r="B147" s="34" t="s">
        <v>306</v>
      </c>
      <c r="C147" s="73" t="s">
        <v>96</v>
      </c>
      <c r="D147" s="73"/>
      <c r="E147" s="36" t="e">
        <f>#REF!</f>
        <v>#REF!</v>
      </c>
      <c r="F147" s="36" t="e">
        <f>#REF!</f>
        <v>#REF!</v>
      </c>
      <c r="G147" s="70" t="e">
        <f>#REF!</f>
        <v>#REF!</v>
      </c>
      <c r="H147" s="70"/>
      <c r="I147" s="70" t="e">
        <f>#REF!</f>
        <v>#REF!</v>
      </c>
      <c r="J147" s="70"/>
      <c r="K147" s="70"/>
    </row>
    <row r="148" spans="2:11" x14ac:dyDescent="0.3">
      <c r="B148" s="31" t="s">
        <v>205</v>
      </c>
      <c r="C148" s="75" t="s">
        <v>206</v>
      </c>
      <c r="D148" s="75"/>
      <c r="E148" s="33" t="e">
        <f>#REF!</f>
        <v>#REF!</v>
      </c>
      <c r="F148" s="33" t="e">
        <f>#REF!</f>
        <v>#REF!</v>
      </c>
      <c r="G148" s="68" t="e">
        <f>#REF!</f>
        <v>#REF!</v>
      </c>
      <c r="H148" s="68"/>
      <c r="I148" s="68" t="e">
        <f>#REF!</f>
        <v>#REF!</v>
      </c>
      <c r="J148" s="68"/>
      <c r="K148" s="68"/>
    </row>
    <row r="149" spans="2:11" x14ac:dyDescent="0.3">
      <c r="B149" s="34" t="s">
        <v>264</v>
      </c>
      <c r="C149" s="73" t="s">
        <v>43</v>
      </c>
      <c r="D149" s="73"/>
      <c r="E149" s="36" t="e">
        <f>#REF!</f>
        <v>#REF!</v>
      </c>
      <c r="F149" s="36" t="e">
        <f>#REF!</f>
        <v>#REF!</v>
      </c>
      <c r="G149" s="70" t="e">
        <f>#REF!</f>
        <v>#REF!</v>
      </c>
      <c r="H149" s="70"/>
      <c r="I149" s="70" t="e">
        <f>#REF!</f>
        <v>#REF!</v>
      </c>
      <c r="J149" s="70"/>
      <c r="K149" s="70"/>
    </row>
    <row r="150" spans="2:11" x14ac:dyDescent="0.3">
      <c r="B150" s="31" t="s">
        <v>203</v>
      </c>
      <c r="C150" s="75" t="s">
        <v>204</v>
      </c>
      <c r="D150" s="75"/>
      <c r="E150" s="33" t="e">
        <f>#REF!</f>
        <v>#REF!</v>
      </c>
      <c r="F150" s="33" t="e">
        <f>#REF!</f>
        <v>#REF!</v>
      </c>
      <c r="G150" s="68" t="e">
        <f>#REF!</f>
        <v>#REF!</v>
      </c>
      <c r="H150" s="68"/>
      <c r="I150" s="68" t="e">
        <f>#REF!</f>
        <v>#REF!</v>
      </c>
      <c r="J150" s="68"/>
      <c r="K150" s="68"/>
    </row>
    <row r="151" spans="2:11" x14ac:dyDescent="0.3">
      <c r="B151" s="34" t="s">
        <v>264</v>
      </c>
      <c r="C151" s="73" t="s">
        <v>43</v>
      </c>
      <c r="D151" s="73"/>
      <c r="E151" s="36" t="e">
        <f>#REF!</f>
        <v>#REF!</v>
      </c>
      <c r="F151" s="36" t="e">
        <f>#REF!</f>
        <v>#REF!</v>
      </c>
      <c r="G151" s="70" t="e">
        <f>#REF!</f>
        <v>#REF!</v>
      </c>
      <c r="H151" s="70"/>
      <c r="I151" s="70" t="e">
        <f>#REF!</f>
        <v>#REF!</v>
      </c>
      <c r="J151" s="70"/>
      <c r="K151" s="70"/>
    </row>
    <row r="152" spans="2:11" x14ac:dyDescent="0.3">
      <c r="B152" s="34" t="s">
        <v>307</v>
      </c>
      <c r="C152" s="73" t="s">
        <v>97</v>
      </c>
      <c r="D152" s="73"/>
      <c r="E152" s="36" t="e">
        <f>#REF!</f>
        <v>#REF!</v>
      </c>
      <c r="F152" s="36" t="e">
        <f>#REF!</f>
        <v>#REF!</v>
      </c>
      <c r="G152" s="70" t="e">
        <f>#REF!</f>
        <v>#REF!</v>
      </c>
      <c r="H152" s="70"/>
      <c r="I152" s="70" t="e">
        <f>#REF!</f>
        <v>#REF!</v>
      </c>
      <c r="J152" s="70"/>
      <c r="K152" s="70"/>
    </row>
    <row r="153" spans="2:11" ht="15" customHeight="1" x14ac:dyDescent="0.3">
      <c r="B153" s="31" t="s">
        <v>207</v>
      </c>
      <c r="C153" s="75" t="s">
        <v>208</v>
      </c>
      <c r="D153" s="75"/>
      <c r="E153" s="33" t="e">
        <f>#REF!</f>
        <v>#REF!</v>
      </c>
      <c r="F153" s="33" t="e">
        <f>#REF!</f>
        <v>#REF!</v>
      </c>
      <c r="G153" s="68" t="e">
        <f>#REF!</f>
        <v>#REF!</v>
      </c>
      <c r="H153" s="68"/>
      <c r="I153" s="68" t="e">
        <f>#REF!</f>
        <v>#REF!</v>
      </c>
      <c r="J153" s="68"/>
      <c r="K153" s="68"/>
    </row>
    <row r="154" spans="2:11" x14ac:dyDescent="0.3">
      <c r="B154" s="34" t="s">
        <v>264</v>
      </c>
      <c r="C154" s="73" t="s">
        <v>43</v>
      </c>
      <c r="D154" s="73"/>
      <c r="E154" s="36" t="e">
        <f>#REF!</f>
        <v>#REF!</v>
      </c>
      <c r="F154" s="36" t="e">
        <f>#REF!</f>
        <v>#REF!</v>
      </c>
      <c r="G154" s="70" t="e">
        <f>#REF!</f>
        <v>#REF!</v>
      </c>
      <c r="H154" s="70"/>
      <c r="I154" s="70" t="e">
        <f>#REF!</f>
        <v>#REF!</v>
      </c>
      <c r="J154" s="70"/>
      <c r="K154" s="70"/>
    </row>
    <row r="155" spans="2:11" x14ac:dyDescent="0.3">
      <c r="B155" s="34" t="s">
        <v>274</v>
      </c>
      <c r="C155" s="73" t="s">
        <v>60</v>
      </c>
      <c r="D155" s="73"/>
      <c r="E155" s="36" t="e">
        <f>#REF!</f>
        <v>#REF!</v>
      </c>
      <c r="F155" s="36" t="e">
        <f>#REF!</f>
        <v>#REF!</v>
      </c>
      <c r="G155" s="70" t="e">
        <f>#REF!</f>
        <v>#REF!</v>
      </c>
      <c r="H155" s="70"/>
      <c r="I155" s="70" t="e">
        <f>#REF!</f>
        <v>#REF!</v>
      </c>
      <c r="J155" s="70"/>
      <c r="K155" s="70"/>
    </row>
    <row r="156" spans="2:11" x14ac:dyDescent="0.3">
      <c r="B156" s="31" t="s">
        <v>201</v>
      </c>
      <c r="C156" s="75" t="s">
        <v>202</v>
      </c>
      <c r="D156" s="75"/>
      <c r="E156" s="33" t="e">
        <f>#REF!</f>
        <v>#REF!</v>
      </c>
      <c r="F156" s="33" t="e">
        <f>#REF!</f>
        <v>#REF!</v>
      </c>
      <c r="G156" s="68" t="e">
        <f>#REF!</f>
        <v>#REF!</v>
      </c>
      <c r="H156" s="68"/>
      <c r="I156" s="68" t="e">
        <f>#REF!</f>
        <v>#REF!</v>
      </c>
      <c r="J156" s="68"/>
      <c r="K156" s="68"/>
    </row>
    <row r="157" spans="2:11" x14ac:dyDescent="0.3">
      <c r="B157" s="34" t="s">
        <v>264</v>
      </c>
      <c r="C157" s="73" t="s">
        <v>43</v>
      </c>
      <c r="D157" s="73"/>
      <c r="E157" s="36" t="e">
        <f>#REF!</f>
        <v>#REF!</v>
      </c>
      <c r="F157" s="36" t="e">
        <f>#REF!</f>
        <v>#REF!</v>
      </c>
      <c r="G157" s="70" t="e">
        <f>#REF!</f>
        <v>#REF!</v>
      </c>
      <c r="H157" s="70"/>
      <c r="I157" s="70" t="e">
        <f>#REF!</f>
        <v>#REF!</v>
      </c>
      <c r="J157" s="70"/>
      <c r="K157" s="70"/>
    </row>
    <row r="158" spans="2:11" x14ac:dyDescent="0.3">
      <c r="B158" s="34" t="s">
        <v>274</v>
      </c>
      <c r="C158" s="73" t="s">
        <v>60</v>
      </c>
      <c r="D158" s="73"/>
      <c r="E158" s="36" t="e">
        <f>#REF!</f>
        <v>#REF!</v>
      </c>
      <c r="F158" s="36" t="e">
        <f>#REF!</f>
        <v>#REF!</v>
      </c>
      <c r="G158" s="70" t="e">
        <f>#REF!</f>
        <v>#REF!</v>
      </c>
      <c r="H158" s="70"/>
      <c r="I158" s="70" t="e">
        <f>#REF!</f>
        <v>#REF!</v>
      </c>
      <c r="J158" s="70"/>
      <c r="K158" s="70"/>
    </row>
    <row r="159" spans="2:11" x14ac:dyDescent="0.3">
      <c r="B159" s="31" t="s">
        <v>149</v>
      </c>
      <c r="C159" s="75" t="s">
        <v>13</v>
      </c>
      <c r="D159" s="75"/>
      <c r="E159" s="33" t="e">
        <f>#REF!</f>
        <v>#REF!</v>
      </c>
      <c r="F159" s="33" t="e">
        <f>#REF!</f>
        <v>#REF!</v>
      </c>
      <c r="G159" s="68" t="e">
        <f>#REF!</f>
        <v>#REF!</v>
      </c>
      <c r="H159" s="68"/>
      <c r="I159" s="68" t="e">
        <f>#REF!</f>
        <v>#REF!</v>
      </c>
      <c r="J159" s="68"/>
      <c r="K159" s="68"/>
    </row>
    <row r="160" spans="2:11" x14ac:dyDescent="0.3">
      <c r="B160" s="31" t="s">
        <v>213</v>
      </c>
      <c r="C160" s="75" t="s">
        <v>214</v>
      </c>
      <c r="D160" s="75"/>
      <c r="E160" s="33" t="e">
        <f>#REF!</f>
        <v>#REF!</v>
      </c>
      <c r="F160" s="33" t="e">
        <f>#REF!</f>
        <v>#REF!</v>
      </c>
      <c r="G160" s="68" t="e">
        <f>#REF!</f>
        <v>#REF!</v>
      </c>
      <c r="H160" s="68"/>
      <c r="I160" s="68" t="e">
        <f>#REF!</f>
        <v>#REF!</v>
      </c>
      <c r="J160" s="68"/>
      <c r="K160" s="68"/>
    </row>
    <row r="161" spans="2:11" x14ac:dyDescent="0.3">
      <c r="B161" s="34" t="s">
        <v>264</v>
      </c>
      <c r="C161" s="73" t="s">
        <v>43</v>
      </c>
      <c r="D161" s="73"/>
      <c r="E161" s="36" t="e">
        <f>#REF!</f>
        <v>#REF!</v>
      </c>
      <c r="F161" s="36" t="e">
        <f>#REF!</f>
        <v>#REF!</v>
      </c>
      <c r="G161" s="70" t="e">
        <f>#REF!</f>
        <v>#REF!</v>
      </c>
      <c r="H161" s="70"/>
      <c r="I161" s="70" t="e">
        <f>#REF!</f>
        <v>#REF!</v>
      </c>
      <c r="J161" s="70"/>
      <c r="K161" s="70"/>
    </row>
    <row r="162" spans="2:11" x14ac:dyDescent="0.3">
      <c r="B162" s="34" t="s">
        <v>274</v>
      </c>
      <c r="C162" s="73" t="s">
        <v>60</v>
      </c>
      <c r="D162" s="73"/>
      <c r="E162" s="36" t="e">
        <f>#REF!</f>
        <v>#REF!</v>
      </c>
      <c r="F162" s="36" t="e">
        <f>#REF!</f>
        <v>#REF!</v>
      </c>
      <c r="G162" s="70" t="e">
        <f>#REF!</f>
        <v>#REF!</v>
      </c>
      <c r="H162" s="70"/>
      <c r="I162" s="70" t="e">
        <f>#REF!</f>
        <v>#REF!</v>
      </c>
      <c r="J162" s="70"/>
      <c r="K162" s="70"/>
    </row>
    <row r="163" spans="2:11" x14ac:dyDescent="0.3">
      <c r="B163" s="34" t="s">
        <v>275</v>
      </c>
      <c r="C163" s="73" t="s">
        <v>239</v>
      </c>
      <c r="D163" s="73"/>
      <c r="E163" s="36" t="e">
        <f>#REF!</f>
        <v>#REF!</v>
      </c>
      <c r="F163" s="36" t="e">
        <f>#REF!</f>
        <v>#REF!</v>
      </c>
      <c r="G163" s="70" t="e">
        <f>#REF!</f>
        <v>#REF!</v>
      </c>
      <c r="H163" s="70"/>
      <c r="I163" s="70" t="e">
        <f>#REF!</f>
        <v>#REF!</v>
      </c>
      <c r="J163" s="70"/>
      <c r="K163" s="70"/>
    </row>
    <row r="164" spans="2:11" x14ac:dyDescent="0.3">
      <c r="B164" s="31" t="s">
        <v>211</v>
      </c>
      <c r="C164" s="75" t="s">
        <v>212</v>
      </c>
      <c r="D164" s="75"/>
      <c r="E164" s="33" t="e">
        <f>#REF!</f>
        <v>#REF!</v>
      </c>
      <c r="F164" s="33" t="e">
        <f>#REF!</f>
        <v>#REF!</v>
      </c>
      <c r="G164" s="68" t="e">
        <f>#REF!</f>
        <v>#REF!</v>
      </c>
      <c r="H164" s="68"/>
      <c r="I164" s="68" t="e">
        <f>#REF!</f>
        <v>#REF!</v>
      </c>
      <c r="J164" s="68"/>
      <c r="K164" s="68"/>
    </row>
    <row r="165" spans="2:11" x14ac:dyDescent="0.3">
      <c r="B165" s="34" t="s">
        <v>264</v>
      </c>
      <c r="C165" s="73" t="s">
        <v>43</v>
      </c>
      <c r="D165" s="73"/>
      <c r="E165" s="36" t="e">
        <f>#REF!</f>
        <v>#REF!</v>
      </c>
      <c r="F165" s="36" t="e">
        <f>#REF!</f>
        <v>#REF!</v>
      </c>
      <c r="G165" s="70" t="e">
        <f>#REF!</f>
        <v>#REF!</v>
      </c>
      <c r="H165" s="70"/>
      <c r="I165" s="70" t="e">
        <f>#REF!</f>
        <v>#REF!</v>
      </c>
      <c r="J165" s="70"/>
      <c r="K165" s="70"/>
    </row>
    <row r="166" spans="2:11" x14ac:dyDescent="0.3">
      <c r="B166" s="34" t="s">
        <v>304</v>
      </c>
      <c r="C166" s="73" t="s">
        <v>94</v>
      </c>
      <c r="D166" s="73"/>
      <c r="E166" s="36" t="e">
        <f>#REF!</f>
        <v>#REF!</v>
      </c>
      <c r="F166" s="36" t="e">
        <f>#REF!</f>
        <v>#REF!</v>
      </c>
      <c r="G166" s="70" t="e">
        <f>#REF!</f>
        <v>#REF!</v>
      </c>
      <c r="H166" s="70"/>
      <c r="I166" s="70" t="e">
        <f>#REF!</f>
        <v>#REF!</v>
      </c>
      <c r="J166" s="70"/>
      <c r="K166" s="70"/>
    </row>
    <row r="167" spans="2:11" x14ac:dyDescent="0.3">
      <c r="B167" s="34" t="s">
        <v>305</v>
      </c>
      <c r="C167" s="73" t="s">
        <v>95</v>
      </c>
      <c r="D167" s="73"/>
      <c r="E167" s="36" t="e">
        <f>#REF!</f>
        <v>#REF!</v>
      </c>
      <c r="F167" s="36" t="e">
        <f>#REF!</f>
        <v>#REF!</v>
      </c>
      <c r="G167" s="70" t="e">
        <f>#REF!</f>
        <v>#REF!</v>
      </c>
      <c r="H167" s="70"/>
      <c r="I167" s="70" t="e">
        <f>#REF!</f>
        <v>#REF!</v>
      </c>
      <c r="J167" s="70"/>
      <c r="K167" s="70"/>
    </row>
    <row r="168" spans="2:11" x14ac:dyDescent="0.3">
      <c r="B168" s="34" t="s">
        <v>306</v>
      </c>
      <c r="C168" s="73" t="s">
        <v>96</v>
      </c>
      <c r="D168" s="73"/>
      <c r="E168" s="36" t="e">
        <f>#REF!</f>
        <v>#REF!</v>
      </c>
      <c r="F168" s="36" t="e">
        <f>#REF!</f>
        <v>#REF!</v>
      </c>
      <c r="G168" s="70" t="e">
        <f>#REF!</f>
        <v>#REF!</v>
      </c>
      <c r="H168" s="70"/>
      <c r="I168" s="70" t="e">
        <f>#REF!</f>
        <v>#REF!</v>
      </c>
      <c r="J168" s="70"/>
      <c r="K168" s="70"/>
    </row>
    <row r="169" spans="2:11" x14ac:dyDescent="0.3">
      <c r="B169" s="34" t="s">
        <v>274</v>
      </c>
      <c r="C169" s="73" t="s">
        <v>60</v>
      </c>
      <c r="D169" s="73"/>
      <c r="E169" s="36" t="e">
        <f>#REF!</f>
        <v>#REF!</v>
      </c>
      <c r="F169" s="36" t="e">
        <f>#REF!</f>
        <v>#REF!</v>
      </c>
      <c r="G169" s="70" t="e">
        <f>#REF!</f>
        <v>#REF!</v>
      </c>
      <c r="H169" s="70"/>
      <c r="I169" s="70" t="e">
        <f>#REF!</f>
        <v>#REF!</v>
      </c>
      <c r="J169" s="70"/>
      <c r="K169" s="70"/>
    </row>
    <row r="170" spans="2:11" x14ac:dyDescent="0.3">
      <c r="B170" s="34" t="s">
        <v>307</v>
      </c>
      <c r="C170" s="73" t="s">
        <v>97</v>
      </c>
      <c r="D170" s="73"/>
      <c r="E170" s="36" t="e">
        <f>#REF!</f>
        <v>#REF!</v>
      </c>
      <c r="F170" s="36" t="e">
        <f>#REF!</f>
        <v>#REF!</v>
      </c>
      <c r="G170" s="70" t="e">
        <f>#REF!</f>
        <v>#REF!</v>
      </c>
      <c r="H170" s="70"/>
      <c r="I170" s="70" t="e">
        <f>#REF!</f>
        <v>#REF!</v>
      </c>
      <c r="J170" s="70"/>
      <c r="K170" s="70"/>
    </row>
    <row r="171" spans="2:11" x14ac:dyDescent="0.3">
      <c r="B171" s="34" t="s">
        <v>314</v>
      </c>
      <c r="C171" s="73" t="s">
        <v>98</v>
      </c>
      <c r="D171" s="73"/>
      <c r="E171" s="36" t="e">
        <f>#REF!</f>
        <v>#REF!</v>
      </c>
      <c r="F171" s="36" t="e">
        <f>#REF!</f>
        <v>#REF!</v>
      </c>
      <c r="G171" s="70" t="e">
        <f>#REF!</f>
        <v>#REF!</v>
      </c>
      <c r="H171" s="70"/>
      <c r="I171" s="70" t="e">
        <f>#REF!</f>
        <v>#REF!</v>
      </c>
      <c r="J171" s="70"/>
      <c r="K171" s="70"/>
    </row>
    <row r="172" spans="2:11" x14ac:dyDescent="0.3">
      <c r="B172" s="34" t="s">
        <v>333</v>
      </c>
      <c r="C172" s="73" t="s">
        <v>78</v>
      </c>
      <c r="D172" s="73"/>
      <c r="E172" s="36" t="e">
        <f>#REF!</f>
        <v>#REF!</v>
      </c>
      <c r="F172" s="36" t="e">
        <f>#REF!</f>
        <v>#REF!</v>
      </c>
      <c r="G172" s="70" t="e">
        <f>#REF!</f>
        <v>#REF!</v>
      </c>
      <c r="H172" s="70"/>
      <c r="I172" s="70" t="e">
        <f>#REF!</f>
        <v>#REF!</v>
      </c>
      <c r="J172" s="70"/>
      <c r="K172" s="70"/>
    </row>
    <row r="173" spans="2:11" x14ac:dyDescent="0.3">
      <c r="B173" s="34" t="s">
        <v>275</v>
      </c>
      <c r="C173" s="73" t="s">
        <v>239</v>
      </c>
      <c r="D173" s="73"/>
      <c r="E173" s="36" t="e">
        <f>#REF!</f>
        <v>#REF!</v>
      </c>
      <c r="F173" s="36" t="e">
        <f>#REF!</f>
        <v>#REF!</v>
      </c>
      <c r="G173" s="70" t="e">
        <f>#REF!</f>
        <v>#REF!</v>
      </c>
      <c r="H173" s="70"/>
      <c r="I173" s="70" t="e">
        <f>#REF!</f>
        <v>#REF!</v>
      </c>
      <c r="J173" s="70"/>
      <c r="K173" s="70"/>
    </row>
    <row r="174" spans="2:11" x14ac:dyDescent="0.3">
      <c r="B174" s="31" t="s">
        <v>209</v>
      </c>
      <c r="C174" s="75" t="s">
        <v>210</v>
      </c>
      <c r="D174" s="75"/>
      <c r="E174" s="33" t="e">
        <f>#REF!</f>
        <v>#REF!</v>
      </c>
      <c r="F174" s="33" t="e">
        <f>#REF!</f>
        <v>#REF!</v>
      </c>
      <c r="G174" s="68" t="e">
        <f>#REF!</f>
        <v>#REF!</v>
      </c>
      <c r="H174" s="68"/>
      <c r="I174" s="68" t="e">
        <f>#REF!</f>
        <v>#REF!</v>
      </c>
      <c r="J174" s="68"/>
      <c r="K174" s="68"/>
    </row>
    <row r="175" spans="2:11" x14ac:dyDescent="0.3">
      <c r="B175" s="34" t="s">
        <v>264</v>
      </c>
      <c r="C175" s="73" t="s">
        <v>43</v>
      </c>
      <c r="D175" s="73"/>
      <c r="E175" s="36" t="e">
        <f>#REF!</f>
        <v>#REF!</v>
      </c>
      <c r="F175" s="36" t="e">
        <f>#REF!</f>
        <v>#REF!</v>
      </c>
      <c r="G175" s="70" t="e">
        <f>#REF!</f>
        <v>#REF!</v>
      </c>
      <c r="H175" s="70"/>
      <c r="I175" s="70" t="e">
        <f>#REF!</f>
        <v>#REF!</v>
      </c>
      <c r="J175" s="70"/>
      <c r="K175" s="70"/>
    </row>
    <row r="176" spans="2:11" x14ac:dyDescent="0.3">
      <c r="B176" s="34" t="s">
        <v>327</v>
      </c>
      <c r="C176" s="73" t="s">
        <v>113</v>
      </c>
      <c r="D176" s="73"/>
      <c r="E176" s="36" t="e">
        <f>#REF!</f>
        <v>#REF!</v>
      </c>
      <c r="F176" s="36" t="e">
        <f>#REF!</f>
        <v>#REF!</v>
      </c>
      <c r="G176" s="70" t="e">
        <f>#REF!</f>
        <v>#REF!</v>
      </c>
      <c r="H176" s="70"/>
      <c r="I176" s="70" t="e">
        <f>#REF!</f>
        <v>#REF!</v>
      </c>
      <c r="J176" s="70"/>
      <c r="K176" s="70"/>
    </row>
    <row r="177" spans="2:12" x14ac:dyDescent="0.3">
      <c r="B177" s="34" t="s">
        <v>274</v>
      </c>
      <c r="C177" s="73" t="s">
        <v>60</v>
      </c>
      <c r="D177" s="73"/>
      <c r="E177" s="36" t="e">
        <f>#REF!</f>
        <v>#REF!</v>
      </c>
      <c r="F177" s="36" t="e">
        <f>#REF!</f>
        <v>#REF!</v>
      </c>
      <c r="G177" s="70" t="e">
        <f>#REF!</f>
        <v>#REF!</v>
      </c>
      <c r="H177" s="70"/>
      <c r="I177" s="70" t="e">
        <f>#REF!</f>
        <v>#REF!</v>
      </c>
      <c r="J177" s="70"/>
      <c r="K177" s="70"/>
    </row>
    <row r="178" spans="2:12" x14ac:dyDescent="0.3">
      <c r="B178" s="34" t="s">
        <v>333</v>
      </c>
      <c r="C178" s="73" t="s">
        <v>78</v>
      </c>
      <c r="D178" s="73"/>
      <c r="E178" s="36" t="e">
        <f>#REF!</f>
        <v>#REF!</v>
      </c>
      <c r="F178" s="36" t="e">
        <f>#REF!</f>
        <v>#REF!</v>
      </c>
      <c r="G178" s="70" t="e">
        <f>#REF!</f>
        <v>#REF!</v>
      </c>
      <c r="H178" s="70"/>
      <c r="I178" s="70" t="e">
        <f>#REF!</f>
        <v>#REF!</v>
      </c>
      <c r="J178" s="70"/>
      <c r="K178" s="70"/>
    </row>
    <row r="179" spans="2:12" x14ac:dyDescent="0.3">
      <c r="B179" s="12"/>
      <c r="C179" s="12"/>
      <c r="D179" s="12"/>
      <c r="E179" s="13"/>
      <c r="F179" s="13"/>
      <c r="G179" s="14"/>
      <c r="H179" s="14"/>
      <c r="I179" s="13"/>
      <c r="J179" s="13"/>
      <c r="K179" s="13"/>
    </row>
    <row r="180" spans="2:12" x14ac:dyDescent="0.3">
      <c r="B180" s="77" t="s">
        <v>402</v>
      </c>
      <c r="C180" s="77"/>
      <c r="D180" s="77"/>
      <c r="E180" s="77"/>
      <c r="F180" s="77"/>
      <c r="G180" s="77"/>
      <c r="H180" s="77"/>
      <c r="I180" s="77"/>
      <c r="J180" s="77"/>
      <c r="K180" s="77"/>
      <c r="L180" s="77"/>
    </row>
    <row r="181" spans="2:12" x14ac:dyDescent="0.3">
      <c r="B181" s="12"/>
      <c r="C181" s="12"/>
      <c r="D181" s="12"/>
      <c r="E181" s="13"/>
      <c r="F181" s="13"/>
      <c r="G181" s="14"/>
      <c r="H181" s="14"/>
      <c r="I181" s="13"/>
      <c r="J181" s="13"/>
      <c r="K181" s="13"/>
    </row>
    <row r="182" spans="2:12" ht="22.5" customHeight="1" x14ac:dyDescent="0.3">
      <c r="B182" s="26" t="s">
        <v>25</v>
      </c>
      <c r="C182" s="26" t="s">
        <v>35</v>
      </c>
      <c r="D182" s="27" t="s">
        <v>3</v>
      </c>
      <c r="E182" s="27" t="s">
        <v>36</v>
      </c>
      <c r="F182" s="27" t="s">
        <v>37</v>
      </c>
      <c r="G182" s="27" t="s">
        <v>6</v>
      </c>
      <c r="H182" s="14"/>
      <c r="I182" s="13"/>
      <c r="J182" s="13"/>
      <c r="K182" s="13"/>
    </row>
    <row r="183" spans="2:12" x14ac:dyDescent="0.3">
      <c r="B183" s="28" t="s">
        <v>0</v>
      </c>
      <c r="C183" s="29" t="s">
        <v>38</v>
      </c>
      <c r="D183" s="30">
        <v>8290119.0899999999</v>
      </c>
      <c r="E183" s="30">
        <v>142385.88</v>
      </c>
      <c r="F183" s="30">
        <v>1.72</v>
      </c>
      <c r="G183" s="30">
        <v>8432504.9700000007</v>
      </c>
      <c r="H183" s="14"/>
      <c r="I183" s="13"/>
      <c r="J183" s="13"/>
      <c r="K183" s="13"/>
    </row>
    <row r="184" spans="2:12" ht="20.399999999999999" x14ac:dyDescent="0.3">
      <c r="B184" s="37" t="s">
        <v>337</v>
      </c>
      <c r="C184" s="38" t="s">
        <v>156</v>
      </c>
      <c r="D184" s="39">
        <v>715912.98</v>
      </c>
      <c r="E184" s="39">
        <v>41127.39</v>
      </c>
      <c r="F184" s="39">
        <v>5.74</v>
      </c>
      <c r="G184" s="39">
        <v>757040.37</v>
      </c>
      <c r="H184" s="14"/>
      <c r="I184" s="13"/>
      <c r="J184" s="13"/>
      <c r="K184" s="13"/>
    </row>
    <row r="185" spans="2:12" ht="22.5" customHeight="1" x14ac:dyDescent="0.3">
      <c r="B185" s="40" t="s">
        <v>338</v>
      </c>
      <c r="C185" s="41" t="s">
        <v>157</v>
      </c>
      <c r="D185" s="42">
        <v>90949.97</v>
      </c>
      <c r="E185" s="42">
        <v>9036.6299999999992</v>
      </c>
      <c r="F185" s="42">
        <v>9.94</v>
      </c>
      <c r="G185" s="42">
        <v>99986.6</v>
      </c>
      <c r="H185" s="14"/>
      <c r="I185" s="13"/>
      <c r="J185" s="13"/>
      <c r="K185" s="13"/>
    </row>
    <row r="186" spans="2:12" ht="20.399999999999999" x14ac:dyDescent="0.3">
      <c r="B186" s="40" t="s">
        <v>339</v>
      </c>
      <c r="C186" s="41" t="s">
        <v>158</v>
      </c>
      <c r="D186" s="42">
        <v>489864.87</v>
      </c>
      <c r="E186" s="42">
        <v>45363.040000000001</v>
      </c>
      <c r="F186" s="42">
        <v>9.26</v>
      </c>
      <c r="G186" s="42">
        <v>535227.91</v>
      </c>
      <c r="H186" s="14"/>
      <c r="I186" s="13"/>
      <c r="J186" s="13"/>
      <c r="K186" s="13"/>
    </row>
    <row r="187" spans="2:12" ht="20.399999999999999" x14ac:dyDescent="0.3">
      <c r="B187" s="40" t="s">
        <v>340</v>
      </c>
      <c r="C187" s="41" t="s">
        <v>159</v>
      </c>
      <c r="D187" s="42">
        <v>135098.14000000001</v>
      </c>
      <c r="E187" s="42">
        <v>-13272.28</v>
      </c>
      <c r="F187" s="42">
        <v>-9.82</v>
      </c>
      <c r="G187" s="42">
        <v>121825.86</v>
      </c>
      <c r="H187" s="14"/>
      <c r="I187" s="13"/>
      <c r="J187" s="13"/>
      <c r="K187" s="13"/>
    </row>
    <row r="188" spans="2:12" ht="20.399999999999999" x14ac:dyDescent="0.3">
      <c r="B188" s="37" t="s">
        <v>341</v>
      </c>
      <c r="C188" s="38" t="s">
        <v>160</v>
      </c>
      <c r="D188" s="39">
        <v>168603.76</v>
      </c>
      <c r="E188" s="39">
        <v>22437.119999999999</v>
      </c>
      <c r="F188" s="39">
        <v>13.31</v>
      </c>
      <c r="G188" s="39">
        <v>191040.88</v>
      </c>
      <c r="H188" s="14"/>
      <c r="I188" s="13"/>
      <c r="J188" s="13"/>
      <c r="K188" s="13"/>
    </row>
    <row r="189" spans="2:12" ht="20.399999999999999" x14ac:dyDescent="0.3">
      <c r="B189" s="40" t="s">
        <v>342</v>
      </c>
      <c r="C189" s="41" t="s">
        <v>161</v>
      </c>
      <c r="D189" s="42">
        <v>167940.15</v>
      </c>
      <c r="E189" s="42">
        <v>22437.119999999999</v>
      </c>
      <c r="F189" s="42">
        <v>13.36</v>
      </c>
      <c r="G189" s="42">
        <v>190377.27</v>
      </c>
      <c r="H189" s="14"/>
      <c r="I189" s="13"/>
      <c r="J189" s="13"/>
      <c r="K189" s="13"/>
    </row>
    <row r="190" spans="2:12" ht="22.5" customHeight="1" x14ac:dyDescent="0.3">
      <c r="B190" s="40" t="s">
        <v>343</v>
      </c>
      <c r="C190" s="41" t="s">
        <v>162</v>
      </c>
      <c r="D190" s="42">
        <v>663.61</v>
      </c>
      <c r="E190" s="42">
        <v>0</v>
      </c>
      <c r="F190" s="42">
        <v>0</v>
      </c>
      <c r="G190" s="42">
        <v>663.61</v>
      </c>
      <c r="H190" s="14"/>
      <c r="I190" s="13"/>
      <c r="J190" s="13"/>
      <c r="K190" s="13"/>
    </row>
    <row r="191" spans="2:12" ht="20.399999999999999" x14ac:dyDescent="0.3">
      <c r="B191" s="37" t="s">
        <v>344</v>
      </c>
      <c r="C191" s="38" t="s">
        <v>163</v>
      </c>
      <c r="D191" s="39">
        <v>3989940.05</v>
      </c>
      <c r="E191" s="39">
        <v>-82692.570000000007</v>
      </c>
      <c r="F191" s="39">
        <v>-2.0699999999999998</v>
      </c>
      <c r="G191" s="39">
        <v>3907247.48</v>
      </c>
      <c r="H191" s="14"/>
      <c r="I191" s="13"/>
      <c r="J191" s="13"/>
      <c r="K191" s="13"/>
    </row>
    <row r="192" spans="2:12" ht="20.399999999999999" x14ac:dyDescent="0.3">
      <c r="B192" s="40" t="s">
        <v>345</v>
      </c>
      <c r="C192" s="41" t="s">
        <v>164</v>
      </c>
      <c r="D192" s="42">
        <v>15661.29</v>
      </c>
      <c r="E192" s="42">
        <v>0</v>
      </c>
      <c r="F192" s="42">
        <v>0</v>
      </c>
      <c r="G192" s="42">
        <v>15661.29</v>
      </c>
      <c r="H192" s="14"/>
      <c r="I192" s="13"/>
      <c r="J192" s="13"/>
      <c r="K192" s="13"/>
    </row>
    <row r="193" spans="2:11" ht="20.399999999999999" x14ac:dyDescent="0.3">
      <c r="B193" s="40" t="s">
        <v>346</v>
      </c>
      <c r="C193" s="41" t="s">
        <v>165</v>
      </c>
      <c r="D193" s="42">
        <v>3856256.08</v>
      </c>
      <c r="E193" s="42">
        <v>-97322.02</v>
      </c>
      <c r="F193" s="42">
        <v>-2.52</v>
      </c>
      <c r="G193" s="42">
        <v>3758934.06</v>
      </c>
      <c r="H193" s="14"/>
      <c r="I193" s="13"/>
      <c r="J193" s="13"/>
      <c r="K193" s="13"/>
    </row>
    <row r="194" spans="2:11" ht="20.399999999999999" x14ac:dyDescent="0.3">
      <c r="B194" s="40" t="s">
        <v>347</v>
      </c>
      <c r="C194" s="41" t="s">
        <v>166</v>
      </c>
      <c r="D194" s="42">
        <v>118022.68</v>
      </c>
      <c r="E194" s="42">
        <v>14629.45</v>
      </c>
      <c r="F194" s="42">
        <v>12.4</v>
      </c>
      <c r="G194" s="42">
        <v>132652.13</v>
      </c>
      <c r="H194" s="14"/>
      <c r="I194" s="13"/>
      <c r="J194" s="13"/>
      <c r="K194" s="13"/>
    </row>
    <row r="195" spans="2:11" ht="20.399999999999999" x14ac:dyDescent="0.3">
      <c r="B195" s="37" t="s">
        <v>348</v>
      </c>
      <c r="C195" s="38" t="s">
        <v>167</v>
      </c>
      <c r="D195" s="39">
        <v>193036.26</v>
      </c>
      <c r="E195" s="39">
        <v>6755.95</v>
      </c>
      <c r="F195" s="39">
        <v>3.5</v>
      </c>
      <c r="G195" s="39">
        <v>199792.21</v>
      </c>
      <c r="H195" s="14"/>
      <c r="I195" s="13"/>
      <c r="J195" s="13"/>
      <c r="K195" s="13"/>
    </row>
    <row r="196" spans="2:11" ht="20.399999999999999" x14ac:dyDescent="0.3">
      <c r="B196" s="40" t="s">
        <v>349</v>
      </c>
      <c r="C196" s="41" t="s">
        <v>168</v>
      </c>
      <c r="D196" s="42">
        <v>42471.3</v>
      </c>
      <c r="E196" s="42">
        <v>7137.37</v>
      </c>
      <c r="F196" s="42">
        <v>16.809999999999999</v>
      </c>
      <c r="G196" s="42">
        <v>49608.67</v>
      </c>
      <c r="H196" s="14"/>
      <c r="I196" s="13"/>
      <c r="J196" s="13"/>
      <c r="K196" s="13"/>
    </row>
    <row r="197" spans="2:11" ht="20.399999999999999" x14ac:dyDescent="0.3">
      <c r="B197" s="40" t="s">
        <v>350</v>
      </c>
      <c r="C197" s="41" t="s">
        <v>169</v>
      </c>
      <c r="D197" s="42">
        <v>35959.120000000003</v>
      </c>
      <c r="E197" s="42">
        <v>-1061.98</v>
      </c>
      <c r="F197" s="42">
        <v>-2.95</v>
      </c>
      <c r="G197" s="42">
        <v>34897.14</v>
      </c>
      <c r="H197" s="14"/>
      <c r="I197" s="13"/>
      <c r="J197" s="13"/>
      <c r="K197" s="13"/>
    </row>
    <row r="198" spans="2:11" ht="20.399999999999999" x14ac:dyDescent="0.3">
      <c r="B198" s="40" t="s">
        <v>351</v>
      </c>
      <c r="C198" s="41" t="s">
        <v>170</v>
      </c>
      <c r="D198" s="42">
        <v>94697.42</v>
      </c>
      <c r="E198" s="42">
        <v>-402.16</v>
      </c>
      <c r="F198" s="42">
        <v>-0.42</v>
      </c>
      <c r="G198" s="42">
        <v>94295.26</v>
      </c>
      <c r="H198" s="14"/>
      <c r="I198" s="13"/>
      <c r="J198" s="13"/>
      <c r="K198" s="13"/>
    </row>
    <row r="199" spans="2:11" ht="20.399999999999999" x14ac:dyDescent="0.3">
      <c r="B199" s="40" t="s">
        <v>352</v>
      </c>
      <c r="C199" s="41" t="s">
        <v>258</v>
      </c>
      <c r="D199" s="42">
        <v>13272.28</v>
      </c>
      <c r="E199" s="42">
        <v>1082.72</v>
      </c>
      <c r="F199" s="42">
        <v>8.16</v>
      </c>
      <c r="G199" s="42">
        <v>14355</v>
      </c>
      <c r="H199" s="14"/>
      <c r="I199" s="13"/>
      <c r="J199" s="13"/>
      <c r="K199" s="13"/>
    </row>
    <row r="200" spans="2:11" ht="22.5" customHeight="1" x14ac:dyDescent="0.3">
      <c r="B200" s="40" t="s">
        <v>353</v>
      </c>
      <c r="C200" s="41" t="s">
        <v>171</v>
      </c>
      <c r="D200" s="42">
        <v>6636.14</v>
      </c>
      <c r="E200" s="42">
        <v>0</v>
      </c>
      <c r="F200" s="42">
        <v>0</v>
      </c>
      <c r="G200" s="42">
        <v>6636.14</v>
      </c>
      <c r="H200" s="14"/>
      <c r="I200" s="13"/>
      <c r="J200" s="13"/>
      <c r="K200" s="13"/>
    </row>
    <row r="201" spans="2:11" ht="20.399999999999999" x14ac:dyDescent="0.3">
      <c r="B201" s="37" t="s">
        <v>354</v>
      </c>
      <c r="C201" s="38" t="s">
        <v>172</v>
      </c>
      <c r="D201" s="39">
        <v>267808.09999999998</v>
      </c>
      <c r="E201" s="39">
        <v>122476.21</v>
      </c>
      <c r="F201" s="39">
        <v>45.73</v>
      </c>
      <c r="G201" s="39">
        <v>390284.31</v>
      </c>
      <c r="H201" s="14"/>
      <c r="I201" s="13"/>
      <c r="J201" s="13"/>
      <c r="K201" s="13"/>
    </row>
    <row r="202" spans="2:11" ht="20.399999999999999" x14ac:dyDescent="0.3">
      <c r="B202" s="40" t="s">
        <v>355</v>
      </c>
      <c r="C202" s="41" t="s">
        <v>173</v>
      </c>
      <c r="D202" s="42">
        <v>23598.12</v>
      </c>
      <c r="E202" s="42">
        <v>-13272.28</v>
      </c>
      <c r="F202" s="42">
        <v>-56.24</v>
      </c>
      <c r="G202" s="42">
        <v>10325.84</v>
      </c>
      <c r="H202" s="14"/>
      <c r="I202" s="13"/>
      <c r="J202" s="13"/>
      <c r="K202" s="13"/>
    </row>
    <row r="203" spans="2:11" ht="20.399999999999999" x14ac:dyDescent="0.3">
      <c r="B203" s="40" t="s">
        <v>356</v>
      </c>
      <c r="C203" s="41" t="s">
        <v>174</v>
      </c>
      <c r="D203" s="42">
        <v>17253.97</v>
      </c>
      <c r="E203" s="42">
        <v>0</v>
      </c>
      <c r="F203" s="42">
        <v>0</v>
      </c>
      <c r="G203" s="42">
        <v>17253.97</v>
      </c>
      <c r="H203" s="14"/>
      <c r="I203" s="13"/>
      <c r="J203" s="13"/>
      <c r="K203" s="13"/>
    </row>
    <row r="204" spans="2:11" ht="20.399999999999999" x14ac:dyDescent="0.3">
      <c r="B204" s="40" t="s">
        <v>357</v>
      </c>
      <c r="C204" s="41" t="s">
        <v>175</v>
      </c>
      <c r="D204" s="42">
        <v>123432.22</v>
      </c>
      <c r="E204" s="42">
        <v>0</v>
      </c>
      <c r="F204" s="42">
        <v>0</v>
      </c>
      <c r="G204" s="42">
        <v>123432.22</v>
      </c>
      <c r="H204" s="14"/>
      <c r="I204" s="13"/>
      <c r="J204" s="13"/>
      <c r="K204" s="13"/>
    </row>
    <row r="205" spans="2:11" ht="22.5" customHeight="1" x14ac:dyDescent="0.3">
      <c r="B205" s="40" t="s">
        <v>358</v>
      </c>
      <c r="C205" s="41" t="s">
        <v>242</v>
      </c>
      <c r="D205" s="42">
        <v>36544.559999999998</v>
      </c>
      <c r="E205" s="42">
        <v>32727.72</v>
      </c>
      <c r="F205" s="42">
        <v>89.56</v>
      </c>
      <c r="G205" s="42">
        <v>69272.28</v>
      </c>
      <c r="H205" s="14"/>
      <c r="I205" s="13"/>
      <c r="J205" s="13"/>
      <c r="K205" s="13"/>
    </row>
    <row r="206" spans="2:11" ht="22.5" customHeight="1" x14ac:dyDescent="0.3">
      <c r="B206" s="40" t="s">
        <v>359</v>
      </c>
      <c r="C206" s="41" t="s">
        <v>176</v>
      </c>
      <c r="D206" s="42">
        <v>66979.23</v>
      </c>
      <c r="E206" s="42">
        <v>103020.77</v>
      </c>
      <c r="F206" s="42">
        <v>153.81</v>
      </c>
      <c r="G206" s="42">
        <v>170000</v>
      </c>
      <c r="H206" s="14"/>
      <c r="I206" s="13"/>
      <c r="J206" s="13"/>
      <c r="K206" s="13"/>
    </row>
    <row r="207" spans="2:11" ht="20.399999999999999" x14ac:dyDescent="0.3">
      <c r="B207" s="37" t="s">
        <v>360</v>
      </c>
      <c r="C207" s="38" t="s">
        <v>177</v>
      </c>
      <c r="D207" s="39">
        <v>11414.16</v>
      </c>
      <c r="E207" s="39">
        <v>0</v>
      </c>
      <c r="F207" s="39">
        <v>0</v>
      </c>
      <c r="G207" s="39">
        <v>11414.16</v>
      </c>
      <c r="H207" s="14"/>
      <c r="I207" s="13"/>
      <c r="J207" s="13"/>
      <c r="K207" s="13"/>
    </row>
    <row r="208" spans="2:11" ht="20.399999999999999" x14ac:dyDescent="0.3">
      <c r="B208" s="40" t="s">
        <v>361</v>
      </c>
      <c r="C208" s="41" t="s">
        <v>178</v>
      </c>
      <c r="D208" s="42">
        <v>11414.16</v>
      </c>
      <c r="E208" s="42">
        <v>0</v>
      </c>
      <c r="F208" s="42">
        <v>0</v>
      </c>
      <c r="G208" s="42">
        <v>11414.16</v>
      </c>
      <c r="H208" s="14"/>
      <c r="I208" s="13"/>
      <c r="J208" s="13"/>
      <c r="K208" s="13"/>
    </row>
    <row r="209" spans="2:11" ht="20.399999999999999" x14ac:dyDescent="0.3">
      <c r="B209" s="37" t="s">
        <v>362</v>
      </c>
      <c r="C209" s="38" t="s">
        <v>179</v>
      </c>
      <c r="D209" s="39">
        <v>543845.48</v>
      </c>
      <c r="E209" s="39">
        <v>12200.68</v>
      </c>
      <c r="F209" s="39">
        <v>2.2400000000000002</v>
      </c>
      <c r="G209" s="39">
        <v>556046.16</v>
      </c>
      <c r="H209" s="14"/>
      <c r="I209" s="13"/>
      <c r="J209" s="13"/>
      <c r="K209" s="13"/>
    </row>
    <row r="210" spans="2:11" ht="20.399999999999999" x14ac:dyDescent="0.3">
      <c r="B210" s="40" t="s">
        <v>363</v>
      </c>
      <c r="C210" s="41" t="s">
        <v>180</v>
      </c>
      <c r="D210" s="42">
        <v>162878.48000000001</v>
      </c>
      <c r="E210" s="42">
        <v>7647.76</v>
      </c>
      <c r="F210" s="42">
        <v>4.7</v>
      </c>
      <c r="G210" s="42">
        <v>170526.24</v>
      </c>
      <c r="H210" s="14"/>
      <c r="I210" s="13"/>
      <c r="J210" s="13"/>
      <c r="K210" s="13"/>
    </row>
    <row r="211" spans="2:11" ht="20.399999999999999" x14ac:dyDescent="0.3">
      <c r="B211" s="40" t="s">
        <v>364</v>
      </c>
      <c r="C211" s="41" t="s">
        <v>181</v>
      </c>
      <c r="D211" s="42">
        <v>366031.11</v>
      </c>
      <c r="E211" s="42">
        <v>4552.92</v>
      </c>
      <c r="F211" s="42">
        <v>1.24</v>
      </c>
      <c r="G211" s="42">
        <v>370584.03</v>
      </c>
      <c r="H211" s="14"/>
      <c r="I211" s="13"/>
      <c r="J211" s="13"/>
      <c r="K211" s="13"/>
    </row>
    <row r="212" spans="2:11" ht="20.399999999999999" x14ac:dyDescent="0.3">
      <c r="B212" s="40" t="s">
        <v>365</v>
      </c>
      <c r="C212" s="41" t="s">
        <v>182</v>
      </c>
      <c r="D212" s="42">
        <v>3981.68</v>
      </c>
      <c r="E212" s="42">
        <v>0</v>
      </c>
      <c r="F212" s="42">
        <v>0</v>
      </c>
      <c r="G212" s="42">
        <v>3981.68</v>
      </c>
      <c r="H212" s="14"/>
      <c r="I212" s="13"/>
      <c r="J212" s="13"/>
      <c r="K212" s="13"/>
    </row>
    <row r="213" spans="2:11" ht="22.5" customHeight="1" x14ac:dyDescent="0.3">
      <c r="B213" s="40" t="s">
        <v>366</v>
      </c>
      <c r="C213" s="41" t="s">
        <v>183</v>
      </c>
      <c r="D213" s="42">
        <v>10954.21</v>
      </c>
      <c r="E213" s="42">
        <v>0</v>
      </c>
      <c r="F213" s="42">
        <v>0</v>
      </c>
      <c r="G213" s="42">
        <v>10954.21</v>
      </c>
      <c r="H213" s="14"/>
      <c r="I213" s="13"/>
      <c r="J213" s="13"/>
      <c r="K213" s="13"/>
    </row>
    <row r="214" spans="2:11" ht="20.399999999999999" x14ac:dyDescent="0.3">
      <c r="B214" s="37" t="s">
        <v>367</v>
      </c>
      <c r="C214" s="38" t="s">
        <v>184</v>
      </c>
      <c r="D214" s="39">
        <v>2169695.81</v>
      </c>
      <c r="E214" s="39">
        <v>26119.43</v>
      </c>
      <c r="F214" s="39">
        <v>1.2</v>
      </c>
      <c r="G214" s="39">
        <v>2195815.2400000002</v>
      </c>
      <c r="H214" s="14"/>
      <c r="I214" s="13"/>
      <c r="J214" s="13"/>
      <c r="K214" s="13"/>
    </row>
    <row r="215" spans="2:11" ht="20.399999999999999" x14ac:dyDescent="0.3">
      <c r="B215" s="40" t="s">
        <v>368</v>
      </c>
      <c r="C215" s="41" t="s">
        <v>185</v>
      </c>
      <c r="D215" s="42">
        <v>981143.16</v>
      </c>
      <c r="E215" s="42">
        <v>34375.33</v>
      </c>
      <c r="F215" s="42">
        <v>3.5</v>
      </c>
      <c r="G215" s="42">
        <v>1015518.49</v>
      </c>
      <c r="H215" s="14"/>
      <c r="I215" s="13"/>
      <c r="J215" s="13"/>
      <c r="K215" s="13"/>
    </row>
    <row r="216" spans="2:11" ht="20.399999999999999" x14ac:dyDescent="0.3">
      <c r="B216" s="40" t="s">
        <v>369</v>
      </c>
      <c r="C216" s="41" t="s">
        <v>186</v>
      </c>
      <c r="D216" s="42">
        <v>26544.560000000001</v>
      </c>
      <c r="E216" s="42">
        <v>5455.44</v>
      </c>
      <c r="F216" s="42">
        <v>20.55</v>
      </c>
      <c r="G216" s="42">
        <v>32000</v>
      </c>
      <c r="H216" s="14"/>
      <c r="I216" s="13"/>
      <c r="J216" s="13"/>
      <c r="K216" s="13"/>
    </row>
    <row r="217" spans="2:11" ht="20.399999999999999" x14ac:dyDescent="0.3">
      <c r="B217" s="40" t="s">
        <v>370</v>
      </c>
      <c r="C217" s="41" t="s">
        <v>187</v>
      </c>
      <c r="D217" s="42">
        <v>1115926.74</v>
      </c>
      <c r="E217" s="42">
        <v>0</v>
      </c>
      <c r="F217" s="42">
        <v>0</v>
      </c>
      <c r="G217" s="42">
        <v>1115926.74</v>
      </c>
      <c r="H217" s="14"/>
      <c r="I217" s="13"/>
      <c r="J217" s="13"/>
      <c r="K217" s="13"/>
    </row>
    <row r="218" spans="2:11" ht="20.399999999999999" x14ac:dyDescent="0.3">
      <c r="B218" s="40" t="s">
        <v>371</v>
      </c>
      <c r="C218" s="41" t="s">
        <v>188</v>
      </c>
      <c r="D218" s="42">
        <v>5202.7299999999996</v>
      </c>
      <c r="E218" s="42">
        <v>167.28</v>
      </c>
      <c r="F218" s="42">
        <v>3.22</v>
      </c>
      <c r="G218" s="42">
        <v>5370.01</v>
      </c>
      <c r="H218" s="14"/>
      <c r="I218" s="13"/>
      <c r="J218" s="13"/>
      <c r="K218" s="13"/>
    </row>
    <row r="219" spans="2:11" ht="20.399999999999999" x14ac:dyDescent="0.3">
      <c r="B219" s="40" t="s">
        <v>372</v>
      </c>
      <c r="C219" s="41" t="s">
        <v>259</v>
      </c>
      <c r="D219" s="42">
        <v>40878.620000000003</v>
      </c>
      <c r="E219" s="42">
        <v>-13878.62</v>
      </c>
      <c r="F219" s="42">
        <v>-33.950000000000003</v>
      </c>
      <c r="G219" s="42">
        <v>27000</v>
      </c>
      <c r="H219" s="14"/>
      <c r="I219" s="13"/>
      <c r="J219" s="13"/>
      <c r="K219" s="13"/>
    </row>
    <row r="220" spans="2:11" ht="20.399999999999999" x14ac:dyDescent="0.3">
      <c r="B220" s="37" t="s">
        <v>373</v>
      </c>
      <c r="C220" s="38" t="s">
        <v>189</v>
      </c>
      <c r="D220" s="39">
        <v>229862.49</v>
      </c>
      <c r="E220" s="39">
        <v>-6038.33</v>
      </c>
      <c r="F220" s="39">
        <v>-2.63</v>
      </c>
      <c r="G220" s="39">
        <v>223824.16</v>
      </c>
      <c r="H220" s="14"/>
      <c r="I220" s="13"/>
      <c r="J220" s="13"/>
      <c r="K220" s="13"/>
    </row>
    <row r="221" spans="2:11" ht="20.399999999999999" x14ac:dyDescent="0.3">
      <c r="B221" s="40" t="s">
        <v>374</v>
      </c>
      <c r="C221" s="41" t="s">
        <v>190</v>
      </c>
      <c r="D221" s="42">
        <v>4764.62</v>
      </c>
      <c r="E221" s="42">
        <v>0</v>
      </c>
      <c r="F221" s="42">
        <v>0</v>
      </c>
      <c r="G221" s="42">
        <v>4764.62</v>
      </c>
      <c r="H221" s="14"/>
      <c r="I221" s="13"/>
      <c r="J221" s="13"/>
      <c r="K221" s="13"/>
    </row>
    <row r="222" spans="2:11" ht="20.399999999999999" x14ac:dyDescent="0.3">
      <c r="B222" s="40" t="s">
        <v>375</v>
      </c>
      <c r="C222" s="41" t="s">
        <v>191</v>
      </c>
      <c r="D222" s="42">
        <v>92905.97</v>
      </c>
      <c r="E222" s="42">
        <v>3437.12</v>
      </c>
      <c r="F222" s="42">
        <v>3.7</v>
      </c>
      <c r="G222" s="42">
        <v>96343.09</v>
      </c>
      <c r="H222" s="14"/>
      <c r="I222" s="13"/>
      <c r="J222" s="13"/>
      <c r="K222" s="13"/>
    </row>
    <row r="223" spans="2:11" ht="20.399999999999999" x14ac:dyDescent="0.3">
      <c r="B223" s="40" t="s">
        <v>376</v>
      </c>
      <c r="C223" s="41" t="s">
        <v>192</v>
      </c>
      <c r="D223" s="42">
        <v>26544.560000000001</v>
      </c>
      <c r="E223" s="42">
        <v>-10617.82</v>
      </c>
      <c r="F223" s="42">
        <v>-40</v>
      </c>
      <c r="G223" s="42">
        <v>15926.74</v>
      </c>
      <c r="H223" s="14"/>
      <c r="I223" s="13"/>
      <c r="J223" s="13"/>
      <c r="K223" s="13"/>
    </row>
    <row r="224" spans="2:11" ht="22.5" customHeight="1" x14ac:dyDescent="0.3">
      <c r="B224" s="40" t="s">
        <v>377</v>
      </c>
      <c r="C224" s="41" t="s">
        <v>193</v>
      </c>
      <c r="D224" s="42">
        <v>89189.71</v>
      </c>
      <c r="E224" s="42">
        <v>0</v>
      </c>
      <c r="F224" s="42">
        <v>0</v>
      </c>
      <c r="G224" s="42">
        <v>89189.71</v>
      </c>
      <c r="H224" s="14"/>
      <c r="I224" s="13"/>
      <c r="J224" s="13"/>
      <c r="K224" s="13"/>
    </row>
    <row r="225" spans="2:12" ht="20.399999999999999" x14ac:dyDescent="0.3">
      <c r="B225" s="40" t="s">
        <v>378</v>
      </c>
      <c r="C225" s="41" t="s">
        <v>194</v>
      </c>
      <c r="D225" s="42">
        <v>16457.63</v>
      </c>
      <c r="E225" s="42">
        <v>1142.3699999999999</v>
      </c>
      <c r="F225" s="42">
        <v>6.94</v>
      </c>
      <c r="G225" s="42">
        <v>17600</v>
      </c>
      <c r="H225" s="14"/>
      <c r="I225" s="13"/>
      <c r="J225" s="13"/>
      <c r="K225" s="13"/>
    </row>
    <row r="226" spans="2:12" x14ac:dyDescent="0.3">
      <c r="B226" s="12"/>
      <c r="C226" s="12"/>
      <c r="D226" s="12"/>
      <c r="E226" s="13"/>
      <c r="F226" s="13"/>
      <c r="G226" s="14"/>
      <c r="H226" s="14"/>
      <c r="I226" s="13"/>
      <c r="J226" s="13"/>
      <c r="K226" s="13"/>
    </row>
    <row r="227" spans="2:12" x14ac:dyDescent="0.3">
      <c r="B227" s="77" t="s">
        <v>403</v>
      </c>
      <c r="C227" s="77"/>
      <c r="D227" s="77"/>
      <c r="E227" s="77"/>
      <c r="F227" s="77"/>
      <c r="G227" s="77"/>
      <c r="H227" s="77"/>
      <c r="I227" s="77"/>
      <c r="J227" s="77"/>
      <c r="K227" s="77"/>
      <c r="L227" s="77"/>
    </row>
    <row r="228" spans="2:12" x14ac:dyDescent="0.3">
      <c r="B228" s="12"/>
      <c r="C228" s="12"/>
      <c r="D228" s="12"/>
      <c r="E228" s="13"/>
      <c r="F228" s="13"/>
      <c r="G228" s="14"/>
      <c r="H228" s="14"/>
      <c r="I228" s="13"/>
      <c r="J228" s="13"/>
      <c r="K228" s="13"/>
    </row>
    <row r="229" spans="2:12" ht="20.399999999999999" x14ac:dyDescent="0.3">
      <c r="B229" s="26" t="s">
        <v>25</v>
      </c>
      <c r="C229" s="78" t="s">
        <v>399</v>
      </c>
      <c r="D229" s="79"/>
      <c r="E229" s="27" t="s">
        <v>3</v>
      </c>
      <c r="F229" s="27" t="s">
        <v>36</v>
      </c>
      <c r="G229" s="80" t="s">
        <v>37</v>
      </c>
      <c r="H229" s="79"/>
      <c r="I229" s="80" t="s">
        <v>6</v>
      </c>
      <c r="J229" s="79"/>
      <c r="K229" s="79"/>
    </row>
    <row r="230" spans="2:12" x14ac:dyDescent="0.3">
      <c r="B230" s="28" t="s">
        <v>0</v>
      </c>
      <c r="C230" s="81" t="s">
        <v>404</v>
      </c>
      <c r="D230" s="72"/>
      <c r="E230" s="30">
        <v>1335000</v>
      </c>
      <c r="F230" s="30">
        <v>0</v>
      </c>
      <c r="G230" s="69">
        <v>0</v>
      </c>
      <c r="H230" s="72"/>
      <c r="I230" s="69">
        <f>E230</f>
        <v>1335000</v>
      </c>
      <c r="J230" s="72"/>
      <c r="K230" s="72"/>
    </row>
    <row r="231" spans="2:12" x14ac:dyDescent="0.3">
      <c r="B231" s="31" t="s">
        <v>150</v>
      </c>
      <c r="C231" s="71" t="s">
        <v>17</v>
      </c>
      <c r="D231" s="72"/>
      <c r="E231" s="33">
        <v>1335000</v>
      </c>
      <c r="F231" s="33">
        <v>0</v>
      </c>
      <c r="G231" s="68">
        <v>0</v>
      </c>
      <c r="H231" s="72"/>
      <c r="I231" s="68">
        <f t="shared" ref="I231:I233" si="4">E231</f>
        <v>1335000</v>
      </c>
      <c r="J231" s="68"/>
      <c r="K231" s="68"/>
    </row>
    <row r="232" spans="2:12" x14ac:dyDescent="0.3">
      <c r="B232" s="31" t="s">
        <v>235</v>
      </c>
      <c r="C232" s="71" t="s">
        <v>236</v>
      </c>
      <c r="D232" s="72"/>
      <c r="E232" s="33">
        <v>1335000</v>
      </c>
      <c r="F232" s="33">
        <v>0</v>
      </c>
      <c r="G232" s="68">
        <v>0</v>
      </c>
      <c r="H232" s="72"/>
      <c r="I232" s="68">
        <f t="shared" si="4"/>
        <v>1335000</v>
      </c>
      <c r="J232" s="68"/>
      <c r="K232" s="68"/>
    </row>
    <row r="233" spans="2:12" x14ac:dyDescent="0.3">
      <c r="B233" s="34" t="s">
        <v>275</v>
      </c>
      <c r="C233" s="73" t="s">
        <v>239</v>
      </c>
      <c r="D233" s="72"/>
      <c r="E233" s="36">
        <v>1335000</v>
      </c>
      <c r="F233" s="36">
        <v>0</v>
      </c>
      <c r="G233" s="70">
        <v>0</v>
      </c>
      <c r="H233" s="72"/>
      <c r="I233" s="70">
        <f t="shared" si="4"/>
        <v>1335000</v>
      </c>
      <c r="J233" s="70"/>
      <c r="K233" s="70"/>
    </row>
    <row r="234" spans="2:12" x14ac:dyDescent="0.3">
      <c r="B234" s="28" t="s">
        <v>0</v>
      </c>
      <c r="C234" s="76" t="s">
        <v>38</v>
      </c>
      <c r="D234" s="76"/>
      <c r="E234" s="30">
        <v>265445.62</v>
      </c>
      <c r="F234" s="30">
        <v>44060.38</v>
      </c>
      <c r="G234" s="69">
        <v>16.600000000000001</v>
      </c>
      <c r="H234" s="69"/>
      <c r="I234" s="69">
        <v>309506</v>
      </c>
      <c r="J234" s="69"/>
      <c r="K234" s="69"/>
    </row>
    <row r="235" spans="2:12" x14ac:dyDescent="0.3">
      <c r="B235" s="31" t="s">
        <v>151</v>
      </c>
      <c r="C235" s="75" t="s">
        <v>18</v>
      </c>
      <c r="D235" s="75"/>
      <c r="E235" s="33">
        <v>265445.62</v>
      </c>
      <c r="F235" s="33">
        <v>44060.38</v>
      </c>
      <c r="G235" s="68">
        <v>16.600000000000001</v>
      </c>
      <c r="H235" s="68"/>
      <c r="I235" s="68">
        <v>309506</v>
      </c>
      <c r="J235" s="68"/>
      <c r="K235" s="68"/>
    </row>
    <row r="236" spans="2:12" x14ac:dyDescent="0.3">
      <c r="B236" s="31" t="s">
        <v>217</v>
      </c>
      <c r="C236" s="75" t="s">
        <v>218</v>
      </c>
      <c r="D236" s="75"/>
      <c r="E236" s="33">
        <v>265445.62</v>
      </c>
      <c r="F236" s="33">
        <v>44060.38</v>
      </c>
      <c r="G236" s="68">
        <v>16.600000000000001</v>
      </c>
      <c r="H236" s="68"/>
      <c r="I236" s="68">
        <v>309506</v>
      </c>
      <c r="J236" s="68"/>
      <c r="K236" s="68"/>
    </row>
    <row r="237" spans="2:12" x14ac:dyDescent="0.3">
      <c r="B237" s="34" t="s">
        <v>274</v>
      </c>
      <c r="C237" s="74" t="s">
        <v>60</v>
      </c>
      <c r="D237" s="74"/>
      <c r="E237" s="36">
        <v>265445.62</v>
      </c>
      <c r="F237" s="36">
        <v>44060.38</v>
      </c>
      <c r="G237" s="70">
        <v>16.600000000000001</v>
      </c>
      <c r="H237" s="70"/>
      <c r="I237" s="70">
        <v>309506</v>
      </c>
      <c r="J237" s="70"/>
      <c r="K237" s="70"/>
    </row>
    <row r="238" spans="2:12" x14ac:dyDescent="0.3">
      <c r="B238" s="12"/>
      <c r="C238" s="12"/>
      <c r="D238" s="12"/>
      <c r="E238" s="13"/>
      <c r="F238" s="13"/>
      <c r="G238" s="14"/>
      <c r="H238" s="14"/>
      <c r="I238" s="13"/>
      <c r="J238" s="13"/>
      <c r="K238" s="13"/>
    </row>
    <row r="239" spans="2:12" x14ac:dyDescent="0.3">
      <c r="B239" s="12"/>
      <c r="C239" s="12"/>
      <c r="D239" s="12"/>
      <c r="E239" s="13"/>
      <c r="F239" s="13"/>
      <c r="G239" s="14"/>
      <c r="H239" s="14"/>
      <c r="I239" s="13"/>
      <c r="J239" s="13"/>
      <c r="K239" s="13"/>
    </row>
    <row r="240" spans="2:12" x14ac:dyDescent="0.3">
      <c r="B240" s="67" t="s">
        <v>406</v>
      </c>
      <c r="C240" s="67"/>
      <c r="D240" s="67"/>
      <c r="E240" s="67"/>
      <c r="F240" s="67"/>
      <c r="G240" s="67"/>
      <c r="H240" s="67"/>
      <c r="I240" s="67"/>
      <c r="J240" s="67"/>
      <c r="K240" s="67"/>
    </row>
    <row r="241" spans="2:12" x14ac:dyDescent="0.3">
      <c r="B241" s="12"/>
      <c r="C241" s="12"/>
      <c r="D241" s="12"/>
      <c r="E241" s="13"/>
      <c r="F241" s="13"/>
      <c r="G241" s="14"/>
      <c r="H241" s="14"/>
      <c r="I241" s="13"/>
      <c r="J241" s="13"/>
      <c r="K241" s="13"/>
    </row>
    <row r="242" spans="2:12" ht="22.5" customHeight="1" x14ac:dyDescent="0.3">
      <c r="B242" s="103" t="s">
        <v>144</v>
      </c>
      <c r="C242" s="103"/>
      <c r="D242" s="103"/>
      <c r="E242" s="103"/>
      <c r="F242" s="103"/>
      <c r="G242" s="103"/>
      <c r="H242" s="103"/>
      <c r="I242" s="103"/>
      <c r="J242" s="103"/>
      <c r="K242" s="103"/>
    </row>
    <row r="243" spans="2:12" ht="29.25" customHeight="1" x14ac:dyDescent="0.3">
      <c r="B243" s="66" t="s">
        <v>405</v>
      </c>
      <c r="C243" s="66"/>
      <c r="D243" s="66"/>
      <c r="E243" s="66"/>
      <c r="F243" s="66"/>
      <c r="G243" s="66"/>
      <c r="H243" s="66"/>
      <c r="I243" s="66"/>
      <c r="J243" s="66"/>
      <c r="K243" s="66"/>
      <c r="L243" s="66"/>
    </row>
    <row r="244" spans="2:12" ht="29.25" customHeight="1" x14ac:dyDescent="0.3"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</row>
    <row r="245" spans="2:12" ht="22.5" customHeight="1" x14ac:dyDescent="0.3">
      <c r="B245" s="26" t="s">
        <v>25</v>
      </c>
      <c r="C245" s="26" t="s">
        <v>35</v>
      </c>
      <c r="D245" s="27" t="s">
        <v>3</v>
      </c>
      <c r="E245" s="27" t="s">
        <v>36</v>
      </c>
      <c r="F245" s="27" t="s">
        <v>37</v>
      </c>
      <c r="G245" s="27" t="s">
        <v>6</v>
      </c>
    </row>
    <row r="246" spans="2:12" x14ac:dyDescent="0.3">
      <c r="B246" s="28" t="s">
        <v>0</v>
      </c>
      <c r="C246" s="29" t="s">
        <v>38</v>
      </c>
      <c r="D246" s="30">
        <v>8574879.1699999999</v>
      </c>
      <c r="E246" s="30">
        <v>186446.26</v>
      </c>
      <c r="F246" s="30">
        <v>2.17</v>
      </c>
      <c r="G246" s="30">
        <v>8761325.4299999997</v>
      </c>
    </row>
    <row r="247" spans="2:12" x14ac:dyDescent="0.3">
      <c r="B247" s="44" t="s">
        <v>260</v>
      </c>
      <c r="C247" s="45" t="s">
        <v>39</v>
      </c>
      <c r="D247" s="46">
        <v>71940.81</v>
      </c>
      <c r="E247" s="46">
        <v>0</v>
      </c>
      <c r="F247" s="46">
        <v>0</v>
      </c>
      <c r="G247" s="46">
        <v>71940.81</v>
      </c>
    </row>
    <row r="248" spans="2:12" x14ac:dyDescent="0.3">
      <c r="B248" s="47" t="s">
        <v>261</v>
      </c>
      <c r="C248" s="48" t="s">
        <v>40</v>
      </c>
      <c r="D248" s="49">
        <v>71940.81</v>
      </c>
      <c r="E248" s="49">
        <v>0</v>
      </c>
      <c r="F248" s="49">
        <v>0</v>
      </c>
      <c r="G248" s="49">
        <v>71940.81</v>
      </c>
    </row>
    <row r="249" spans="2:12" ht="20.399999999999999" x14ac:dyDescent="0.3">
      <c r="B249" s="50" t="s">
        <v>262</v>
      </c>
      <c r="C249" s="51" t="s">
        <v>41</v>
      </c>
      <c r="D249" s="52">
        <v>71940.81</v>
      </c>
      <c r="E249" s="52">
        <v>0</v>
      </c>
      <c r="F249" s="52">
        <v>0</v>
      </c>
      <c r="G249" s="52">
        <v>71940.81</v>
      </c>
    </row>
    <row r="250" spans="2:12" x14ac:dyDescent="0.3">
      <c r="B250" s="53" t="s">
        <v>263</v>
      </c>
      <c r="C250" s="54" t="s">
        <v>42</v>
      </c>
      <c r="D250" s="55">
        <v>48112.480000000003</v>
      </c>
      <c r="E250" s="55">
        <v>0</v>
      </c>
      <c r="F250" s="55">
        <v>0</v>
      </c>
      <c r="G250" s="55">
        <v>48112.480000000003</v>
      </c>
    </row>
    <row r="251" spans="2:12" x14ac:dyDescent="0.3">
      <c r="B251" s="34" t="s">
        <v>264</v>
      </c>
      <c r="C251" s="35" t="s">
        <v>43</v>
      </c>
      <c r="D251" s="36">
        <v>48112.480000000003</v>
      </c>
      <c r="E251" s="36">
        <v>0</v>
      </c>
      <c r="F251" s="36">
        <v>0</v>
      </c>
      <c r="G251" s="36">
        <v>48112.480000000003</v>
      </c>
    </row>
    <row r="252" spans="2:12" x14ac:dyDescent="0.3">
      <c r="B252" s="31" t="s">
        <v>148</v>
      </c>
      <c r="C252" s="32" t="s">
        <v>12</v>
      </c>
      <c r="D252" s="33">
        <v>48112.480000000003</v>
      </c>
      <c r="E252" s="33">
        <v>0</v>
      </c>
      <c r="F252" s="33">
        <v>0</v>
      </c>
      <c r="G252" s="33">
        <v>48112.480000000003</v>
      </c>
    </row>
    <row r="253" spans="2:12" x14ac:dyDescent="0.3">
      <c r="B253" s="56" t="s">
        <v>197</v>
      </c>
      <c r="C253" s="57" t="s">
        <v>198</v>
      </c>
      <c r="D253" s="58">
        <v>36233.33</v>
      </c>
      <c r="E253" s="58">
        <v>0</v>
      </c>
      <c r="F253" s="58">
        <v>0</v>
      </c>
      <c r="G253" s="58">
        <v>36233.33</v>
      </c>
    </row>
    <row r="254" spans="2:12" x14ac:dyDescent="0.3">
      <c r="B254" s="56" t="s">
        <v>199</v>
      </c>
      <c r="C254" s="57" t="s">
        <v>200</v>
      </c>
      <c r="D254" s="58">
        <v>11879.15</v>
      </c>
      <c r="E254" s="58">
        <v>0</v>
      </c>
      <c r="F254" s="58">
        <v>0</v>
      </c>
      <c r="G254" s="58">
        <v>11879.15</v>
      </c>
    </row>
    <row r="255" spans="2:12" x14ac:dyDescent="0.3">
      <c r="B255" s="53" t="s">
        <v>265</v>
      </c>
      <c r="C255" s="54" t="s">
        <v>44</v>
      </c>
      <c r="D255" s="55">
        <v>8626.99</v>
      </c>
      <c r="E255" s="55">
        <v>0</v>
      </c>
      <c r="F255" s="55">
        <v>0</v>
      </c>
      <c r="G255" s="55">
        <v>8626.99</v>
      </c>
    </row>
    <row r="256" spans="2:12" x14ac:dyDescent="0.3">
      <c r="B256" s="34" t="s">
        <v>264</v>
      </c>
      <c r="C256" s="35" t="s">
        <v>43</v>
      </c>
      <c r="D256" s="36">
        <v>8626.99</v>
      </c>
      <c r="E256" s="36">
        <v>0</v>
      </c>
      <c r="F256" s="36">
        <v>0</v>
      </c>
      <c r="G256" s="36">
        <v>8626.99</v>
      </c>
    </row>
    <row r="257" spans="2:7" x14ac:dyDescent="0.3">
      <c r="B257" s="31" t="s">
        <v>148</v>
      </c>
      <c r="C257" s="32" t="s">
        <v>12</v>
      </c>
      <c r="D257" s="33">
        <v>8626.99</v>
      </c>
      <c r="E257" s="33">
        <v>0</v>
      </c>
      <c r="F257" s="33">
        <v>0</v>
      </c>
      <c r="G257" s="33">
        <v>8626.99</v>
      </c>
    </row>
    <row r="258" spans="2:7" x14ac:dyDescent="0.3">
      <c r="B258" s="56" t="s">
        <v>199</v>
      </c>
      <c r="C258" s="57" t="s">
        <v>200</v>
      </c>
      <c r="D258" s="58">
        <v>8626.99</v>
      </c>
      <c r="E258" s="58">
        <v>0</v>
      </c>
      <c r="F258" s="58">
        <v>0</v>
      </c>
      <c r="G258" s="58">
        <v>8626.99</v>
      </c>
    </row>
    <row r="259" spans="2:7" x14ac:dyDescent="0.3">
      <c r="B259" s="53" t="s">
        <v>266</v>
      </c>
      <c r="C259" s="54" t="s">
        <v>45</v>
      </c>
      <c r="D259" s="55">
        <v>9228.81</v>
      </c>
      <c r="E259" s="55">
        <v>0</v>
      </c>
      <c r="F259" s="55">
        <v>0</v>
      </c>
      <c r="G259" s="55">
        <v>9228.81</v>
      </c>
    </row>
    <row r="260" spans="2:7" x14ac:dyDescent="0.3">
      <c r="B260" s="34" t="s">
        <v>264</v>
      </c>
      <c r="C260" s="35" t="s">
        <v>43</v>
      </c>
      <c r="D260" s="36">
        <v>9228.81</v>
      </c>
      <c r="E260" s="36">
        <v>0</v>
      </c>
      <c r="F260" s="36">
        <v>0</v>
      </c>
      <c r="G260" s="36">
        <v>9228.81</v>
      </c>
    </row>
    <row r="261" spans="2:7" x14ac:dyDescent="0.3">
      <c r="B261" s="31" t="s">
        <v>148</v>
      </c>
      <c r="C261" s="32" t="s">
        <v>12</v>
      </c>
      <c r="D261" s="33">
        <v>9228.81</v>
      </c>
      <c r="E261" s="33">
        <v>0</v>
      </c>
      <c r="F261" s="33">
        <v>0</v>
      </c>
      <c r="G261" s="33">
        <v>9228.81</v>
      </c>
    </row>
    <row r="262" spans="2:7" x14ac:dyDescent="0.3">
      <c r="B262" s="56" t="s">
        <v>199</v>
      </c>
      <c r="C262" s="57" t="s">
        <v>200</v>
      </c>
      <c r="D262" s="58">
        <v>4981.68</v>
      </c>
      <c r="E262" s="58">
        <v>0</v>
      </c>
      <c r="F262" s="58">
        <v>0</v>
      </c>
      <c r="G262" s="58">
        <v>4981.68</v>
      </c>
    </row>
    <row r="263" spans="2:7" x14ac:dyDescent="0.3">
      <c r="B263" s="56" t="s">
        <v>201</v>
      </c>
      <c r="C263" s="57" t="s">
        <v>202</v>
      </c>
      <c r="D263" s="58">
        <v>4247.13</v>
      </c>
      <c r="E263" s="58">
        <v>0</v>
      </c>
      <c r="F263" s="58">
        <v>0</v>
      </c>
      <c r="G263" s="58">
        <v>4247.13</v>
      </c>
    </row>
    <row r="264" spans="2:7" x14ac:dyDescent="0.3">
      <c r="B264" s="53" t="s">
        <v>267</v>
      </c>
      <c r="C264" s="54" t="s">
        <v>46</v>
      </c>
      <c r="D264" s="55">
        <v>5972.53</v>
      </c>
      <c r="E264" s="55">
        <v>0</v>
      </c>
      <c r="F264" s="55">
        <v>0</v>
      </c>
      <c r="G264" s="55">
        <v>5972.53</v>
      </c>
    </row>
    <row r="265" spans="2:7" x14ac:dyDescent="0.3">
      <c r="B265" s="34" t="s">
        <v>264</v>
      </c>
      <c r="C265" s="35" t="s">
        <v>43</v>
      </c>
      <c r="D265" s="36">
        <v>5972.53</v>
      </c>
      <c r="E265" s="36">
        <v>0</v>
      </c>
      <c r="F265" s="36">
        <v>0</v>
      </c>
      <c r="G265" s="36">
        <v>5972.53</v>
      </c>
    </row>
    <row r="266" spans="2:7" x14ac:dyDescent="0.3">
      <c r="B266" s="31" t="s">
        <v>148</v>
      </c>
      <c r="C266" s="32" t="s">
        <v>12</v>
      </c>
      <c r="D266" s="33">
        <v>5972.53</v>
      </c>
      <c r="E266" s="33">
        <v>0</v>
      </c>
      <c r="F266" s="33">
        <v>0</v>
      </c>
      <c r="G266" s="33">
        <v>5972.53</v>
      </c>
    </row>
    <row r="267" spans="2:7" x14ac:dyDescent="0.3">
      <c r="B267" s="56" t="s">
        <v>199</v>
      </c>
      <c r="C267" s="57" t="s">
        <v>200</v>
      </c>
      <c r="D267" s="58">
        <v>5972.53</v>
      </c>
      <c r="E267" s="58">
        <v>0</v>
      </c>
      <c r="F267" s="58">
        <v>0</v>
      </c>
      <c r="G267" s="58">
        <v>5972.53</v>
      </c>
    </row>
    <row r="268" spans="2:7" x14ac:dyDescent="0.3">
      <c r="B268" s="44" t="s">
        <v>268</v>
      </c>
      <c r="C268" s="45" t="s">
        <v>47</v>
      </c>
      <c r="D268" s="46">
        <v>3575516.08</v>
      </c>
      <c r="E268" s="46">
        <v>52076.07</v>
      </c>
      <c r="F268" s="46">
        <v>1.46</v>
      </c>
      <c r="G268" s="46">
        <v>3627592.15</v>
      </c>
    </row>
    <row r="269" spans="2:7" x14ac:dyDescent="0.3">
      <c r="B269" s="47" t="s">
        <v>269</v>
      </c>
      <c r="C269" s="48" t="s">
        <v>48</v>
      </c>
      <c r="D269" s="49">
        <v>2368935.1</v>
      </c>
      <c r="E269" s="49">
        <v>-37662.19</v>
      </c>
      <c r="F269" s="49">
        <v>-1.59</v>
      </c>
      <c r="G269" s="49">
        <v>2331272.91</v>
      </c>
    </row>
    <row r="270" spans="2:7" ht="20.399999999999999" x14ac:dyDescent="0.3">
      <c r="B270" s="50" t="s">
        <v>270</v>
      </c>
      <c r="C270" s="51" t="s">
        <v>49</v>
      </c>
      <c r="D270" s="52">
        <v>49353.68</v>
      </c>
      <c r="E270" s="52">
        <v>0</v>
      </c>
      <c r="F270" s="52">
        <v>0</v>
      </c>
      <c r="G270" s="52">
        <v>49353.68</v>
      </c>
    </row>
    <row r="271" spans="2:7" x14ac:dyDescent="0.3">
      <c r="B271" s="53" t="s">
        <v>265</v>
      </c>
      <c r="C271" s="54" t="s">
        <v>50</v>
      </c>
      <c r="D271" s="55">
        <v>49353.68</v>
      </c>
      <c r="E271" s="55">
        <v>0</v>
      </c>
      <c r="F271" s="55">
        <v>0</v>
      </c>
      <c r="G271" s="55">
        <v>49353.68</v>
      </c>
    </row>
    <row r="272" spans="2:7" x14ac:dyDescent="0.3">
      <c r="B272" s="34" t="s">
        <v>264</v>
      </c>
      <c r="C272" s="35" t="s">
        <v>43</v>
      </c>
      <c r="D272" s="36">
        <v>49353.68</v>
      </c>
      <c r="E272" s="36">
        <v>0</v>
      </c>
      <c r="F272" s="36">
        <v>0</v>
      </c>
      <c r="G272" s="36">
        <v>49353.68</v>
      </c>
    </row>
    <row r="273" spans="2:7" x14ac:dyDescent="0.3">
      <c r="B273" s="31" t="s">
        <v>148</v>
      </c>
      <c r="C273" s="32" t="s">
        <v>12</v>
      </c>
      <c r="D273" s="33">
        <v>49353.68</v>
      </c>
      <c r="E273" s="33">
        <v>0</v>
      </c>
      <c r="F273" s="33">
        <v>0</v>
      </c>
      <c r="G273" s="33">
        <v>49353.68</v>
      </c>
    </row>
    <row r="274" spans="2:7" x14ac:dyDescent="0.3">
      <c r="B274" s="56" t="s">
        <v>199</v>
      </c>
      <c r="C274" s="57" t="s">
        <v>200</v>
      </c>
      <c r="D274" s="58">
        <v>49035.15</v>
      </c>
      <c r="E274" s="58">
        <v>0</v>
      </c>
      <c r="F274" s="58">
        <v>0</v>
      </c>
      <c r="G274" s="58">
        <v>49035.15</v>
      </c>
    </row>
    <row r="275" spans="2:7" x14ac:dyDescent="0.3">
      <c r="B275" s="56" t="s">
        <v>201</v>
      </c>
      <c r="C275" s="57" t="s">
        <v>202</v>
      </c>
      <c r="D275" s="58">
        <v>318.52999999999997</v>
      </c>
      <c r="E275" s="58">
        <v>0</v>
      </c>
      <c r="F275" s="58">
        <v>0</v>
      </c>
      <c r="G275" s="58">
        <v>318.52999999999997</v>
      </c>
    </row>
    <row r="276" spans="2:7" x14ac:dyDescent="0.3">
      <c r="B276" s="50" t="s">
        <v>276</v>
      </c>
      <c r="C276" s="51" t="s">
        <v>51</v>
      </c>
      <c r="D276" s="52">
        <v>114738.87</v>
      </c>
      <c r="E276" s="52">
        <v>-57738.68</v>
      </c>
      <c r="F276" s="52">
        <v>-50.32</v>
      </c>
      <c r="G276" s="52">
        <v>57000.19</v>
      </c>
    </row>
    <row r="277" spans="2:7" x14ac:dyDescent="0.3">
      <c r="B277" s="53" t="s">
        <v>263</v>
      </c>
      <c r="C277" s="54" t="s">
        <v>243</v>
      </c>
      <c r="D277" s="55">
        <v>11679.61</v>
      </c>
      <c r="E277" s="55">
        <v>3000</v>
      </c>
      <c r="F277" s="55">
        <v>25.69</v>
      </c>
      <c r="G277" s="55">
        <v>14679.61</v>
      </c>
    </row>
    <row r="278" spans="2:7" x14ac:dyDescent="0.3">
      <c r="B278" s="34" t="s">
        <v>264</v>
      </c>
      <c r="C278" s="35" t="s">
        <v>43</v>
      </c>
      <c r="D278" s="36">
        <v>11679.61</v>
      </c>
      <c r="E278" s="36">
        <v>3000</v>
      </c>
      <c r="F278" s="36">
        <v>25.69</v>
      </c>
      <c r="G278" s="36">
        <v>14679.61</v>
      </c>
    </row>
    <row r="279" spans="2:7" x14ac:dyDescent="0.3">
      <c r="B279" s="31" t="s">
        <v>148</v>
      </c>
      <c r="C279" s="32" t="s">
        <v>12</v>
      </c>
      <c r="D279" s="33">
        <v>11679.61</v>
      </c>
      <c r="E279" s="33">
        <v>3000</v>
      </c>
      <c r="F279" s="33">
        <v>25.69</v>
      </c>
      <c r="G279" s="33">
        <v>14679.61</v>
      </c>
    </row>
    <row r="280" spans="2:7" x14ac:dyDescent="0.3">
      <c r="B280" s="56" t="s">
        <v>203</v>
      </c>
      <c r="C280" s="57" t="s">
        <v>204</v>
      </c>
      <c r="D280" s="58">
        <v>11679.61</v>
      </c>
      <c r="E280" s="58">
        <v>3000</v>
      </c>
      <c r="F280" s="58">
        <v>25.69</v>
      </c>
      <c r="G280" s="58">
        <v>14679.61</v>
      </c>
    </row>
    <row r="281" spans="2:7" x14ac:dyDescent="0.3">
      <c r="B281" s="53" t="s">
        <v>265</v>
      </c>
      <c r="C281" s="54" t="s">
        <v>52</v>
      </c>
      <c r="D281" s="55">
        <v>1831.58</v>
      </c>
      <c r="E281" s="55">
        <v>0</v>
      </c>
      <c r="F281" s="55">
        <v>0</v>
      </c>
      <c r="G281" s="55">
        <v>1831.58</v>
      </c>
    </row>
    <row r="282" spans="2:7" x14ac:dyDescent="0.3">
      <c r="B282" s="34" t="s">
        <v>264</v>
      </c>
      <c r="C282" s="35" t="s">
        <v>43</v>
      </c>
      <c r="D282" s="36">
        <v>1831.58</v>
      </c>
      <c r="E282" s="36">
        <v>0</v>
      </c>
      <c r="F282" s="36">
        <v>0</v>
      </c>
      <c r="G282" s="36">
        <v>1831.58</v>
      </c>
    </row>
    <row r="283" spans="2:7" x14ac:dyDescent="0.3">
      <c r="B283" s="31" t="s">
        <v>148</v>
      </c>
      <c r="C283" s="32" t="s">
        <v>12</v>
      </c>
      <c r="D283" s="33">
        <v>1831.58</v>
      </c>
      <c r="E283" s="33">
        <v>0</v>
      </c>
      <c r="F283" s="33">
        <v>0</v>
      </c>
      <c r="G283" s="33">
        <v>1831.58</v>
      </c>
    </row>
    <row r="284" spans="2:7" x14ac:dyDescent="0.3">
      <c r="B284" s="56" t="s">
        <v>203</v>
      </c>
      <c r="C284" s="57" t="s">
        <v>204</v>
      </c>
      <c r="D284" s="58">
        <v>1831.58</v>
      </c>
      <c r="E284" s="58">
        <v>0</v>
      </c>
      <c r="F284" s="58">
        <v>0</v>
      </c>
      <c r="G284" s="58">
        <v>1831.58</v>
      </c>
    </row>
    <row r="285" spans="2:7" x14ac:dyDescent="0.3">
      <c r="B285" s="53" t="s">
        <v>266</v>
      </c>
      <c r="C285" s="54" t="s">
        <v>53</v>
      </c>
      <c r="D285" s="55">
        <v>1194.51</v>
      </c>
      <c r="E285" s="55">
        <v>0</v>
      </c>
      <c r="F285" s="55">
        <v>0</v>
      </c>
      <c r="G285" s="55">
        <v>1194.51</v>
      </c>
    </row>
    <row r="286" spans="2:7" x14ac:dyDescent="0.3">
      <c r="B286" s="34" t="s">
        <v>264</v>
      </c>
      <c r="C286" s="35" t="s">
        <v>43</v>
      </c>
      <c r="D286" s="36">
        <v>1194.51</v>
      </c>
      <c r="E286" s="36">
        <v>0</v>
      </c>
      <c r="F286" s="36">
        <v>0</v>
      </c>
      <c r="G286" s="36">
        <v>1194.51</v>
      </c>
    </row>
    <row r="287" spans="2:7" x14ac:dyDescent="0.3">
      <c r="B287" s="31" t="s">
        <v>148</v>
      </c>
      <c r="C287" s="32" t="s">
        <v>12</v>
      </c>
      <c r="D287" s="33">
        <v>1194.51</v>
      </c>
      <c r="E287" s="33">
        <v>0</v>
      </c>
      <c r="F287" s="33">
        <v>0</v>
      </c>
      <c r="G287" s="33">
        <v>1194.51</v>
      </c>
    </row>
    <row r="288" spans="2:7" x14ac:dyDescent="0.3">
      <c r="B288" s="56" t="s">
        <v>199</v>
      </c>
      <c r="C288" s="57" t="s">
        <v>200</v>
      </c>
      <c r="D288" s="58">
        <v>1194.51</v>
      </c>
      <c r="E288" s="58">
        <v>0</v>
      </c>
      <c r="F288" s="58">
        <v>0</v>
      </c>
      <c r="G288" s="58">
        <v>1194.51</v>
      </c>
    </row>
    <row r="289" spans="2:7" x14ac:dyDescent="0.3">
      <c r="B289" s="53" t="s">
        <v>267</v>
      </c>
      <c r="C289" s="54" t="s">
        <v>54</v>
      </c>
      <c r="D289" s="55">
        <v>3875.5</v>
      </c>
      <c r="E289" s="55">
        <v>167.28</v>
      </c>
      <c r="F289" s="55">
        <v>4.32</v>
      </c>
      <c r="G289" s="55">
        <v>4042.78</v>
      </c>
    </row>
    <row r="290" spans="2:7" x14ac:dyDescent="0.3">
      <c r="B290" s="34" t="s">
        <v>264</v>
      </c>
      <c r="C290" s="35" t="s">
        <v>43</v>
      </c>
      <c r="D290" s="36">
        <v>3875.5</v>
      </c>
      <c r="E290" s="36">
        <v>167.28</v>
      </c>
      <c r="F290" s="36">
        <v>4.32</v>
      </c>
      <c r="G290" s="36">
        <v>4042.78</v>
      </c>
    </row>
    <row r="291" spans="2:7" x14ac:dyDescent="0.3">
      <c r="B291" s="31" t="s">
        <v>148</v>
      </c>
      <c r="C291" s="32" t="s">
        <v>12</v>
      </c>
      <c r="D291" s="33">
        <v>3875.5</v>
      </c>
      <c r="E291" s="33">
        <v>167.28</v>
      </c>
      <c r="F291" s="33">
        <v>4.32</v>
      </c>
      <c r="G291" s="33">
        <v>4042.78</v>
      </c>
    </row>
    <row r="292" spans="2:7" x14ac:dyDescent="0.3">
      <c r="B292" s="56" t="s">
        <v>199</v>
      </c>
      <c r="C292" s="57" t="s">
        <v>200</v>
      </c>
      <c r="D292" s="58">
        <v>1751.94</v>
      </c>
      <c r="E292" s="58">
        <v>0</v>
      </c>
      <c r="F292" s="58">
        <v>0</v>
      </c>
      <c r="G292" s="58">
        <v>1751.94</v>
      </c>
    </row>
    <row r="293" spans="2:7" x14ac:dyDescent="0.3">
      <c r="B293" s="56" t="s">
        <v>203</v>
      </c>
      <c r="C293" s="57" t="s">
        <v>204</v>
      </c>
      <c r="D293" s="58">
        <v>132.72</v>
      </c>
      <c r="E293" s="58">
        <v>167.28</v>
      </c>
      <c r="F293" s="58">
        <v>126.04</v>
      </c>
      <c r="G293" s="58">
        <v>300</v>
      </c>
    </row>
    <row r="294" spans="2:7" x14ac:dyDescent="0.3">
      <c r="B294" s="56" t="s">
        <v>207</v>
      </c>
      <c r="C294" s="57" t="s">
        <v>208</v>
      </c>
      <c r="D294" s="58">
        <v>1990.84</v>
      </c>
      <c r="E294" s="58">
        <v>0</v>
      </c>
      <c r="F294" s="58">
        <v>0</v>
      </c>
      <c r="G294" s="58">
        <v>1990.84</v>
      </c>
    </row>
    <row r="295" spans="2:7" x14ac:dyDescent="0.3">
      <c r="B295" s="53" t="s">
        <v>277</v>
      </c>
      <c r="C295" s="54" t="s">
        <v>55</v>
      </c>
      <c r="D295" s="55">
        <v>26544.560000000001</v>
      </c>
      <c r="E295" s="55">
        <v>5455.44</v>
      </c>
      <c r="F295" s="55">
        <v>20.55</v>
      </c>
      <c r="G295" s="55">
        <v>32000</v>
      </c>
    </row>
    <row r="296" spans="2:7" x14ac:dyDescent="0.3">
      <c r="B296" s="34" t="s">
        <v>264</v>
      </c>
      <c r="C296" s="35" t="s">
        <v>43</v>
      </c>
      <c r="D296" s="36">
        <v>26544.560000000001</v>
      </c>
      <c r="E296" s="36">
        <v>5455.44</v>
      </c>
      <c r="F296" s="36">
        <v>20.55</v>
      </c>
      <c r="G296" s="36">
        <v>32000</v>
      </c>
    </row>
    <row r="297" spans="2:7" x14ac:dyDescent="0.3">
      <c r="B297" s="31" t="s">
        <v>148</v>
      </c>
      <c r="C297" s="32" t="s">
        <v>12</v>
      </c>
      <c r="D297" s="33">
        <v>26544.560000000001</v>
      </c>
      <c r="E297" s="33">
        <v>5455.44</v>
      </c>
      <c r="F297" s="33">
        <v>20.55</v>
      </c>
      <c r="G297" s="33">
        <v>32000</v>
      </c>
    </row>
    <row r="298" spans="2:7" x14ac:dyDescent="0.3">
      <c r="B298" s="56" t="s">
        <v>199</v>
      </c>
      <c r="C298" s="57" t="s">
        <v>200</v>
      </c>
      <c r="D298" s="58">
        <v>26544.560000000001</v>
      </c>
      <c r="E298" s="58">
        <v>5455.44</v>
      </c>
      <c r="F298" s="58">
        <v>20.55</v>
      </c>
      <c r="G298" s="58">
        <v>32000</v>
      </c>
    </row>
    <row r="299" spans="2:7" x14ac:dyDescent="0.3">
      <c r="B299" s="53" t="s">
        <v>278</v>
      </c>
      <c r="C299" s="54" t="s">
        <v>56</v>
      </c>
      <c r="D299" s="55">
        <v>3251.71</v>
      </c>
      <c r="E299" s="55">
        <v>0</v>
      </c>
      <c r="F299" s="55">
        <v>0</v>
      </c>
      <c r="G299" s="55">
        <v>3251.71</v>
      </c>
    </row>
    <row r="300" spans="2:7" x14ac:dyDescent="0.3">
      <c r="B300" s="34" t="s">
        <v>264</v>
      </c>
      <c r="C300" s="35" t="s">
        <v>43</v>
      </c>
      <c r="D300" s="36">
        <v>3251.71</v>
      </c>
      <c r="E300" s="36">
        <v>0</v>
      </c>
      <c r="F300" s="36">
        <v>0</v>
      </c>
      <c r="G300" s="36">
        <v>3251.71</v>
      </c>
    </row>
    <row r="301" spans="2:7" x14ac:dyDescent="0.3">
      <c r="B301" s="31" t="s">
        <v>148</v>
      </c>
      <c r="C301" s="32" t="s">
        <v>12</v>
      </c>
      <c r="D301" s="33">
        <v>3251.71</v>
      </c>
      <c r="E301" s="33">
        <v>0</v>
      </c>
      <c r="F301" s="33">
        <v>0</v>
      </c>
      <c r="G301" s="33">
        <v>3251.71</v>
      </c>
    </row>
    <row r="302" spans="2:7" x14ac:dyDescent="0.3">
      <c r="B302" s="56" t="s">
        <v>203</v>
      </c>
      <c r="C302" s="57" t="s">
        <v>204</v>
      </c>
      <c r="D302" s="58">
        <v>3251.71</v>
      </c>
      <c r="E302" s="58">
        <v>0</v>
      </c>
      <c r="F302" s="58">
        <v>0</v>
      </c>
      <c r="G302" s="58">
        <v>3251.71</v>
      </c>
    </row>
    <row r="303" spans="2:7" ht="20.399999999999999" x14ac:dyDescent="0.3">
      <c r="B303" s="53" t="s">
        <v>279</v>
      </c>
      <c r="C303" s="54" t="s">
        <v>280</v>
      </c>
      <c r="D303" s="55">
        <v>66361.399999999994</v>
      </c>
      <c r="E303" s="55">
        <v>-66361.399999999994</v>
      </c>
      <c r="F303" s="55">
        <v>-100</v>
      </c>
      <c r="G303" s="55">
        <v>0</v>
      </c>
    </row>
    <row r="304" spans="2:7" x14ac:dyDescent="0.3">
      <c r="B304" s="34" t="s">
        <v>274</v>
      </c>
      <c r="C304" s="35" t="s">
        <v>60</v>
      </c>
      <c r="D304" s="36">
        <v>66361.399999999994</v>
      </c>
      <c r="E304" s="36">
        <v>-66361.399999999994</v>
      </c>
      <c r="F304" s="36">
        <v>-100</v>
      </c>
      <c r="G304" s="36">
        <v>0</v>
      </c>
    </row>
    <row r="305" spans="2:7" x14ac:dyDescent="0.3">
      <c r="B305" s="31" t="s">
        <v>149</v>
      </c>
      <c r="C305" s="32" t="s">
        <v>13</v>
      </c>
      <c r="D305" s="33">
        <v>66361.399999999994</v>
      </c>
      <c r="E305" s="33">
        <v>-66361.399999999994</v>
      </c>
      <c r="F305" s="33">
        <v>-100</v>
      </c>
      <c r="G305" s="33">
        <v>0</v>
      </c>
    </row>
    <row r="306" spans="2:7" x14ac:dyDescent="0.3">
      <c r="B306" s="56" t="s">
        <v>209</v>
      </c>
      <c r="C306" s="57" t="s">
        <v>210</v>
      </c>
      <c r="D306" s="58">
        <v>66361.399999999994</v>
      </c>
      <c r="E306" s="58">
        <v>-66361.399999999994</v>
      </c>
      <c r="F306" s="58">
        <v>-100</v>
      </c>
      <c r="G306" s="58">
        <v>0</v>
      </c>
    </row>
    <row r="307" spans="2:7" x14ac:dyDescent="0.3">
      <c r="B307" s="50" t="s">
        <v>281</v>
      </c>
      <c r="C307" s="51" t="s">
        <v>57</v>
      </c>
      <c r="D307" s="52">
        <v>1115926.74</v>
      </c>
      <c r="E307" s="52">
        <v>0</v>
      </c>
      <c r="F307" s="52">
        <v>0</v>
      </c>
      <c r="G307" s="52">
        <v>1115926.74</v>
      </c>
    </row>
    <row r="308" spans="2:7" x14ac:dyDescent="0.3">
      <c r="B308" s="53" t="s">
        <v>263</v>
      </c>
      <c r="C308" s="54" t="s">
        <v>58</v>
      </c>
      <c r="D308" s="55">
        <v>15926.74</v>
      </c>
      <c r="E308" s="55">
        <v>0</v>
      </c>
      <c r="F308" s="55">
        <v>0</v>
      </c>
      <c r="G308" s="55">
        <v>15926.74</v>
      </c>
    </row>
    <row r="309" spans="2:7" x14ac:dyDescent="0.3">
      <c r="B309" s="34" t="s">
        <v>264</v>
      </c>
      <c r="C309" s="35" t="s">
        <v>43</v>
      </c>
      <c r="D309" s="36">
        <v>15926.74</v>
      </c>
      <c r="E309" s="36">
        <v>0</v>
      </c>
      <c r="F309" s="36">
        <v>0</v>
      </c>
      <c r="G309" s="36">
        <v>15926.74</v>
      </c>
    </row>
    <row r="310" spans="2:7" x14ac:dyDescent="0.3">
      <c r="B310" s="31" t="s">
        <v>148</v>
      </c>
      <c r="C310" s="32" t="s">
        <v>12</v>
      </c>
      <c r="D310" s="33">
        <v>15926.74</v>
      </c>
      <c r="E310" s="33">
        <v>0</v>
      </c>
      <c r="F310" s="33">
        <v>0</v>
      </c>
      <c r="G310" s="33">
        <v>15926.74</v>
      </c>
    </row>
    <row r="311" spans="2:7" x14ac:dyDescent="0.3">
      <c r="B311" s="56" t="s">
        <v>199</v>
      </c>
      <c r="C311" s="57" t="s">
        <v>200</v>
      </c>
      <c r="D311" s="58">
        <v>2654.46</v>
      </c>
      <c r="E311" s="58">
        <v>0</v>
      </c>
      <c r="F311" s="58">
        <v>0</v>
      </c>
      <c r="G311" s="58">
        <v>2654.46</v>
      </c>
    </row>
    <row r="312" spans="2:7" x14ac:dyDescent="0.3">
      <c r="B312" s="56" t="s">
        <v>203</v>
      </c>
      <c r="C312" s="57" t="s">
        <v>204</v>
      </c>
      <c r="D312" s="58">
        <v>13272.28</v>
      </c>
      <c r="E312" s="58">
        <v>0</v>
      </c>
      <c r="F312" s="58">
        <v>0</v>
      </c>
      <c r="G312" s="58">
        <v>13272.28</v>
      </c>
    </row>
    <row r="313" spans="2:7" ht="20.399999999999999" x14ac:dyDescent="0.3">
      <c r="B313" s="53" t="s">
        <v>282</v>
      </c>
      <c r="C313" s="54" t="s">
        <v>283</v>
      </c>
      <c r="D313" s="55">
        <v>1100000</v>
      </c>
      <c r="E313" s="55">
        <v>0</v>
      </c>
      <c r="F313" s="55">
        <v>0</v>
      </c>
      <c r="G313" s="55">
        <v>1100000</v>
      </c>
    </row>
    <row r="314" spans="2:7" x14ac:dyDescent="0.3">
      <c r="B314" s="34" t="s">
        <v>275</v>
      </c>
      <c r="C314" s="35" t="s">
        <v>239</v>
      </c>
      <c r="D314" s="36">
        <v>1100000</v>
      </c>
      <c r="E314" s="36">
        <v>0</v>
      </c>
      <c r="F314" s="36">
        <v>0</v>
      </c>
      <c r="G314" s="36">
        <v>1100000</v>
      </c>
    </row>
    <row r="315" spans="2:7" x14ac:dyDescent="0.3">
      <c r="B315" s="31" t="s">
        <v>149</v>
      </c>
      <c r="C315" s="32" t="s">
        <v>13</v>
      </c>
      <c r="D315" s="33">
        <v>1100000</v>
      </c>
      <c r="E315" s="33">
        <v>0</v>
      </c>
      <c r="F315" s="33">
        <v>0</v>
      </c>
      <c r="G315" s="33">
        <v>1100000</v>
      </c>
    </row>
    <row r="316" spans="2:7" x14ac:dyDescent="0.3">
      <c r="B316" s="56" t="s">
        <v>211</v>
      </c>
      <c r="C316" s="57" t="s">
        <v>212</v>
      </c>
      <c r="D316" s="58">
        <v>1100000</v>
      </c>
      <c r="E316" s="58">
        <v>0</v>
      </c>
      <c r="F316" s="58">
        <v>0</v>
      </c>
      <c r="G316" s="58">
        <v>1100000</v>
      </c>
    </row>
    <row r="317" spans="2:7" x14ac:dyDescent="0.3">
      <c r="B317" s="50" t="s">
        <v>284</v>
      </c>
      <c r="C317" s="51" t="s">
        <v>61</v>
      </c>
      <c r="D317" s="52">
        <v>173999.59</v>
      </c>
      <c r="E317" s="52">
        <v>-6038.33</v>
      </c>
      <c r="F317" s="52">
        <v>-3.47</v>
      </c>
      <c r="G317" s="52">
        <v>167961.26</v>
      </c>
    </row>
    <row r="318" spans="2:7" x14ac:dyDescent="0.3">
      <c r="B318" s="53" t="s">
        <v>265</v>
      </c>
      <c r="C318" s="54" t="s">
        <v>62</v>
      </c>
      <c r="D318" s="55">
        <v>5308.91</v>
      </c>
      <c r="E318" s="55">
        <v>0</v>
      </c>
      <c r="F318" s="55">
        <v>0</v>
      </c>
      <c r="G318" s="55">
        <v>5308.91</v>
      </c>
    </row>
    <row r="319" spans="2:7" x14ac:dyDescent="0.3">
      <c r="B319" s="34" t="s">
        <v>264</v>
      </c>
      <c r="C319" s="35" t="s">
        <v>43</v>
      </c>
      <c r="D319" s="36">
        <v>5308.91</v>
      </c>
      <c r="E319" s="36">
        <v>0</v>
      </c>
      <c r="F319" s="36">
        <v>0</v>
      </c>
      <c r="G319" s="36">
        <v>5308.91</v>
      </c>
    </row>
    <row r="320" spans="2:7" x14ac:dyDescent="0.3">
      <c r="B320" s="31" t="s">
        <v>148</v>
      </c>
      <c r="C320" s="32" t="s">
        <v>12</v>
      </c>
      <c r="D320" s="33">
        <v>5308.91</v>
      </c>
      <c r="E320" s="33">
        <v>0</v>
      </c>
      <c r="F320" s="33">
        <v>0</v>
      </c>
      <c r="G320" s="33">
        <v>5308.91</v>
      </c>
    </row>
    <row r="321" spans="2:7" x14ac:dyDescent="0.3">
      <c r="B321" s="56" t="s">
        <v>203</v>
      </c>
      <c r="C321" s="57" t="s">
        <v>204</v>
      </c>
      <c r="D321" s="58">
        <v>5308.91</v>
      </c>
      <c r="E321" s="58">
        <v>0</v>
      </c>
      <c r="F321" s="58">
        <v>0</v>
      </c>
      <c r="G321" s="58">
        <v>5308.91</v>
      </c>
    </row>
    <row r="322" spans="2:7" x14ac:dyDescent="0.3">
      <c r="B322" s="53" t="s">
        <v>266</v>
      </c>
      <c r="C322" s="54" t="s">
        <v>63</v>
      </c>
      <c r="D322" s="55">
        <v>19244.810000000001</v>
      </c>
      <c r="E322" s="55">
        <v>0</v>
      </c>
      <c r="F322" s="55">
        <v>0</v>
      </c>
      <c r="G322" s="55">
        <v>19244.810000000001</v>
      </c>
    </row>
    <row r="323" spans="2:7" x14ac:dyDescent="0.3">
      <c r="B323" s="34" t="s">
        <v>264</v>
      </c>
      <c r="C323" s="35" t="s">
        <v>43</v>
      </c>
      <c r="D323" s="36">
        <v>19244.810000000001</v>
      </c>
      <c r="E323" s="36">
        <v>0</v>
      </c>
      <c r="F323" s="36">
        <v>0</v>
      </c>
      <c r="G323" s="36">
        <v>19244.810000000001</v>
      </c>
    </row>
    <row r="324" spans="2:7" x14ac:dyDescent="0.3">
      <c r="B324" s="31" t="s">
        <v>148</v>
      </c>
      <c r="C324" s="32" t="s">
        <v>12</v>
      </c>
      <c r="D324" s="33">
        <v>19244.810000000001</v>
      </c>
      <c r="E324" s="33">
        <v>0</v>
      </c>
      <c r="F324" s="33">
        <v>0</v>
      </c>
      <c r="G324" s="33">
        <v>19244.810000000001</v>
      </c>
    </row>
    <row r="325" spans="2:7" x14ac:dyDescent="0.3">
      <c r="B325" s="56" t="s">
        <v>207</v>
      </c>
      <c r="C325" s="57" t="s">
        <v>208</v>
      </c>
      <c r="D325" s="58">
        <v>19244.810000000001</v>
      </c>
      <c r="E325" s="58">
        <v>0</v>
      </c>
      <c r="F325" s="58">
        <v>0</v>
      </c>
      <c r="G325" s="58">
        <v>19244.810000000001</v>
      </c>
    </row>
    <row r="326" spans="2:7" x14ac:dyDescent="0.3">
      <c r="B326" s="53" t="s">
        <v>267</v>
      </c>
      <c r="C326" s="54" t="s">
        <v>64</v>
      </c>
      <c r="D326" s="55">
        <v>16457.63</v>
      </c>
      <c r="E326" s="55">
        <v>1142.3699999999999</v>
      </c>
      <c r="F326" s="55">
        <v>6.94</v>
      </c>
      <c r="G326" s="55">
        <v>17600</v>
      </c>
    </row>
    <row r="327" spans="2:7" x14ac:dyDescent="0.3">
      <c r="B327" s="34" t="s">
        <v>264</v>
      </c>
      <c r="C327" s="35" t="s">
        <v>43</v>
      </c>
      <c r="D327" s="36">
        <v>16457.63</v>
      </c>
      <c r="E327" s="36">
        <v>1142.3699999999999</v>
      </c>
      <c r="F327" s="36">
        <v>6.94</v>
      </c>
      <c r="G327" s="36">
        <v>17600</v>
      </c>
    </row>
    <row r="328" spans="2:7" x14ac:dyDescent="0.3">
      <c r="B328" s="31" t="s">
        <v>148</v>
      </c>
      <c r="C328" s="32" t="s">
        <v>12</v>
      </c>
      <c r="D328" s="33">
        <v>16457.63</v>
      </c>
      <c r="E328" s="33">
        <v>1142.3699999999999</v>
      </c>
      <c r="F328" s="33">
        <v>6.94</v>
      </c>
      <c r="G328" s="33">
        <v>17600</v>
      </c>
    </row>
    <row r="329" spans="2:7" x14ac:dyDescent="0.3">
      <c r="B329" s="56" t="s">
        <v>201</v>
      </c>
      <c r="C329" s="57" t="s">
        <v>202</v>
      </c>
      <c r="D329" s="58">
        <v>16457.63</v>
      </c>
      <c r="E329" s="58">
        <v>1142.3699999999999</v>
      </c>
      <c r="F329" s="58">
        <v>6.94</v>
      </c>
      <c r="G329" s="58">
        <v>17600</v>
      </c>
    </row>
    <row r="330" spans="2:7" x14ac:dyDescent="0.3">
      <c r="B330" s="53" t="s">
        <v>277</v>
      </c>
      <c r="C330" s="54" t="s">
        <v>65</v>
      </c>
      <c r="D330" s="55">
        <v>35171.54</v>
      </c>
      <c r="E330" s="55">
        <v>0</v>
      </c>
      <c r="F330" s="55">
        <v>0</v>
      </c>
      <c r="G330" s="55">
        <v>35171.54</v>
      </c>
    </row>
    <row r="331" spans="2:7" x14ac:dyDescent="0.3">
      <c r="B331" s="34" t="s">
        <v>264</v>
      </c>
      <c r="C331" s="35" t="s">
        <v>43</v>
      </c>
      <c r="D331" s="36">
        <v>35171.54</v>
      </c>
      <c r="E331" s="36">
        <v>0</v>
      </c>
      <c r="F331" s="36">
        <v>0</v>
      </c>
      <c r="G331" s="36">
        <v>35171.54</v>
      </c>
    </row>
    <row r="332" spans="2:7" x14ac:dyDescent="0.3">
      <c r="B332" s="31" t="s">
        <v>148</v>
      </c>
      <c r="C332" s="32" t="s">
        <v>12</v>
      </c>
      <c r="D332" s="33">
        <v>35171.54</v>
      </c>
      <c r="E332" s="33">
        <v>0</v>
      </c>
      <c r="F332" s="33">
        <v>0</v>
      </c>
      <c r="G332" s="33">
        <v>35171.54</v>
      </c>
    </row>
    <row r="333" spans="2:7" x14ac:dyDescent="0.3">
      <c r="B333" s="56" t="s">
        <v>207</v>
      </c>
      <c r="C333" s="57" t="s">
        <v>208</v>
      </c>
      <c r="D333" s="58">
        <v>35171.54</v>
      </c>
      <c r="E333" s="58">
        <v>0</v>
      </c>
      <c r="F333" s="58">
        <v>0</v>
      </c>
      <c r="G333" s="58">
        <v>35171.54</v>
      </c>
    </row>
    <row r="334" spans="2:7" x14ac:dyDescent="0.3">
      <c r="B334" s="53" t="s">
        <v>285</v>
      </c>
      <c r="C334" s="54" t="s">
        <v>66</v>
      </c>
      <c r="D334" s="55">
        <v>75253.820000000007</v>
      </c>
      <c r="E334" s="55">
        <v>-10617.82</v>
      </c>
      <c r="F334" s="55">
        <v>-14.11</v>
      </c>
      <c r="G334" s="55">
        <v>64636</v>
      </c>
    </row>
    <row r="335" spans="2:7" x14ac:dyDescent="0.3">
      <c r="B335" s="34" t="s">
        <v>264</v>
      </c>
      <c r="C335" s="35" t="s">
        <v>43</v>
      </c>
      <c r="D335" s="36">
        <v>64636</v>
      </c>
      <c r="E335" s="36">
        <v>0</v>
      </c>
      <c r="F335" s="36">
        <v>0</v>
      </c>
      <c r="G335" s="36">
        <v>64636</v>
      </c>
    </row>
    <row r="336" spans="2:7" x14ac:dyDescent="0.3">
      <c r="B336" s="31" t="s">
        <v>148</v>
      </c>
      <c r="C336" s="32" t="s">
        <v>12</v>
      </c>
      <c r="D336" s="33">
        <v>64636</v>
      </c>
      <c r="E336" s="33">
        <v>0</v>
      </c>
      <c r="F336" s="33">
        <v>0</v>
      </c>
      <c r="G336" s="33">
        <v>64636</v>
      </c>
    </row>
    <row r="337" spans="2:7" x14ac:dyDescent="0.3">
      <c r="B337" s="56" t="s">
        <v>199</v>
      </c>
      <c r="C337" s="57" t="s">
        <v>200</v>
      </c>
      <c r="D337" s="58">
        <v>1327.23</v>
      </c>
      <c r="E337" s="58">
        <v>0</v>
      </c>
      <c r="F337" s="58">
        <v>0</v>
      </c>
      <c r="G337" s="58">
        <v>1327.23</v>
      </c>
    </row>
    <row r="338" spans="2:7" x14ac:dyDescent="0.3">
      <c r="B338" s="56" t="s">
        <v>207</v>
      </c>
      <c r="C338" s="57" t="s">
        <v>208</v>
      </c>
      <c r="D338" s="58">
        <v>59327.09</v>
      </c>
      <c r="E338" s="58">
        <v>0</v>
      </c>
      <c r="F338" s="58">
        <v>0</v>
      </c>
      <c r="G338" s="58">
        <v>59327.09</v>
      </c>
    </row>
    <row r="339" spans="2:7" x14ac:dyDescent="0.3">
      <c r="B339" s="56" t="s">
        <v>201</v>
      </c>
      <c r="C339" s="57" t="s">
        <v>202</v>
      </c>
      <c r="D339" s="58">
        <v>3981.68</v>
      </c>
      <c r="E339" s="58">
        <v>0</v>
      </c>
      <c r="F339" s="58">
        <v>0</v>
      </c>
      <c r="G339" s="58">
        <v>3981.68</v>
      </c>
    </row>
    <row r="340" spans="2:7" x14ac:dyDescent="0.3">
      <c r="B340" s="34" t="s">
        <v>274</v>
      </c>
      <c r="C340" s="35" t="s">
        <v>60</v>
      </c>
      <c r="D340" s="36">
        <v>10617.82</v>
      </c>
      <c r="E340" s="36">
        <v>-10617.82</v>
      </c>
      <c r="F340" s="36">
        <v>-100</v>
      </c>
      <c r="G340" s="36">
        <v>0</v>
      </c>
    </row>
    <row r="341" spans="2:7" x14ac:dyDescent="0.3">
      <c r="B341" s="31" t="s">
        <v>148</v>
      </c>
      <c r="C341" s="32" t="s">
        <v>12</v>
      </c>
      <c r="D341" s="33">
        <v>10617.82</v>
      </c>
      <c r="E341" s="33">
        <v>-10617.82</v>
      </c>
      <c r="F341" s="33">
        <v>-100</v>
      </c>
      <c r="G341" s="33">
        <v>0</v>
      </c>
    </row>
    <row r="342" spans="2:7" x14ac:dyDescent="0.3">
      <c r="B342" s="56" t="s">
        <v>207</v>
      </c>
      <c r="C342" s="57" t="s">
        <v>208</v>
      </c>
      <c r="D342" s="58">
        <v>10617.82</v>
      </c>
      <c r="E342" s="58">
        <v>-10617.82</v>
      </c>
      <c r="F342" s="58">
        <v>-100</v>
      </c>
      <c r="G342" s="58">
        <v>0</v>
      </c>
    </row>
    <row r="343" spans="2:7" x14ac:dyDescent="0.3">
      <c r="B343" s="53" t="s">
        <v>278</v>
      </c>
      <c r="C343" s="54" t="s">
        <v>67</v>
      </c>
      <c r="D343" s="55">
        <v>22562.880000000001</v>
      </c>
      <c r="E343" s="55">
        <v>3437.12</v>
      </c>
      <c r="F343" s="55">
        <v>15.23</v>
      </c>
      <c r="G343" s="55">
        <v>26000</v>
      </c>
    </row>
    <row r="344" spans="2:7" x14ac:dyDescent="0.3">
      <c r="B344" s="34" t="s">
        <v>264</v>
      </c>
      <c r="C344" s="35" t="s">
        <v>43</v>
      </c>
      <c r="D344" s="36">
        <v>22562.880000000001</v>
      </c>
      <c r="E344" s="36">
        <v>3437.12</v>
      </c>
      <c r="F344" s="36">
        <v>15.23</v>
      </c>
      <c r="G344" s="36">
        <v>26000</v>
      </c>
    </row>
    <row r="345" spans="2:7" x14ac:dyDescent="0.3">
      <c r="B345" s="31" t="s">
        <v>148</v>
      </c>
      <c r="C345" s="32" t="s">
        <v>12</v>
      </c>
      <c r="D345" s="33">
        <v>22562.880000000001</v>
      </c>
      <c r="E345" s="33">
        <v>3437.12</v>
      </c>
      <c r="F345" s="33">
        <v>15.23</v>
      </c>
      <c r="G345" s="33">
        <v>26000</v>
      </c>
    </row>
    <row r="346" spans="2:7" x14ac:dyDescent="0.3">
      <c r="B346" s="56" t="s">
        <v>203</v>
      </c>
      <c r="C346" s="57" t="s">
        <v>204</v>
      </c>
      <c r="D346" s="58">
        <v>22562.880000000001</v>
      </c>
      <c r="E346" s="58">
        <v>3437.12</v>
      </c>
      <c r="F346" s="58">
        <v>15.23</v>
      </c>
      <c r="G346" s="58">
        <v>26000</v>
      </c>
    </row>
    <row r="347" spans="2:7" x14ac:dyDescent="0.3">
      <c r="B347" s="50" t="s">
        <v>286</v>
      </c>
      <c r="C347" s="51" t="s">
        <v>68</v>
      </c>
      <c r="D347" s="52">
        <v>4764.62</v>
      </c>
      <c r="E347" s="52">
        <v>0</v>
      </c>
      <c r="F347" s="52">
        <v>0</v>
      </c>
      <c r="G347" s="52">
        <v>4764.62</v>
      </c>
    </row>
    <row r="348" spans="2:7" x14ac:dyDescent="0.3">
      <c r="B348" s="53" t="s">
        <v>263</v>
      </c>
      <c r="C348" s="54" t="s">
        <v>69</v>
      </c>
      <c r="D348" s="55">
        <v>4764.62</v>
      </c>
      <c r="E348" s="55">
        <v>0</v>
      </c>
      <c r="F348" s="55">
        <v>0</v>
      </c>
      <c r="G348" s="55">
        <v>4764.62</v>
      </c>
    </row>
    <row r="349" spans="2:7" x14ac:dyDescent="0.3">
      <c r="B349" s="34" t="s">
        <v>264</v>
      </c>
      <c r="C349" s="35" t="s">
        <v>43</v>
      </c>
      <c r="D349" s="36">
        <v>4764.62</v>
      </c>
      <c r="E349" s="36">
        <v>0</v>
      </c>
      <c r="F349" s="36">
        <v>0</v>
      </c>
      <c r="G349" s="36">
        <v>4764.62</v>
      </c>
    </row>
    <row r="350" spans="2:7" x14ac:dyDescent="0.3">
      <c r="B350" s="31" t="s">
        <v>148</v>
      </c>
      <c r="C350" s="32" t="s">
        <v>12</v>
      </c>
      <c r="D350" s="33">
        <v>4764.62</v>
      </c>
      <c r="E350" s="33">
        <v>0</v>
      </c>
      <c r="F350" s="33">
        <v>0</v>
      </c>
      <c r="G350" s="33">
        <v>4764.62</v>
      </c>
    </row>
    <row r="351" spans="2:7" x14ac:dyDescent="0.3">
      <c r="B351" s="56" t="s">
        <v>207</v>
      </c>
      <c r="C351" s="57" t="s">
        <v>208</v>
      </c>
      <c r="D351" s="58">
        <v>4764.62</v>
      </c>
      <c r="E351" s="58">
        <v>0</v>
      </c>
      <c r="F351" s="58">
        <v>0</v>
      </c>
      <c r="G351" s="58">
        <v>4764.62</v>
      </c>
    </row>
    <row r="352" spans="2:7" x14ac:dyDescent="0.3">
      <c r="B352" s="50" t="s">
        <v>287</v>
      </c>
      <c r="C352" s="51" t="s">
        <v>70</v>
      </c>
      <c r="D352" s="52">
        <v>94896.81</v>
      </c>
      <c r="E352" s="52">
        <v>-1327.23</v>
      </c>
      <c r="F352" s="52">
        <v>-1.4</v>
      </c>
      <c r="G352" s="52">
        <v>93569.58</v>
      </c>
    </row>
    <row r="353" spans="2:7" x14ac:dyDescent="0.3">
      <c r="B353" s="53" t="s">
        <v>266</v>
      </c>
      <c r="C353" s="54" t="s">
        <v>71</v>
      </c>
      <c r="D353" s="55">
        <v>14599.51</v>
      </c>
      <c r="E353" s="55">
        <v>0</v>
      </c>
      <c r="F353" s="55">
        <v>0</v>
      </c>
      <c r="G353" s="55">
        <v>14599.51</v>
      </c>
    </row>
    <row r="354" spans="2:7" x14ac:dyDescent="0.3">
      <c r="B354" s="34" t="s">
        <v>264</v>
      </c>
      <c r="C354" s="35" t="s">
        <v>43</v>
      </c>
      <c r="D354" s="36">
        <v>14599.51</v>
      </c>
      <c r="E354" s="36">
        <v>0</v>
      </c>
      <c r="F354" s="36">
        <v>0</v>
      </c>
      <c r="G354" s="36">
        <v>14599.51</v>
      </c>
    </row>
    <row r="355" spans="2:7" x14ac:dyDescent="0.3">
      <c r="B355" s="31" t="s">
        <v>148</v>
      </c>
      <c r="C355" s="32" t="s">
        <v>12</v>
      </c>
      <c r="D355" s="33">
        <v>14599.51</v>
      </c>
      <c r="E355" s="33">
        <v>0</v>
      </c>
      <c r="F355" s="33">
        <v>0</v>
      </c>
      <c r="G355" s="33">
        <v>14599.51</v>
      </c>
    </row>
    <row r="356" spans="2:7" x14ac:dyDescent="0.3">
      <c r="B356" s="56" t="s">
        <v>201</v>
      </c>
      <c r="C356" s="57" t="s">
        <v>202</v>
      </c>
      <c r="D356" s="58">
        <v>14599.51</v>
      </c>
      <c r="E356" s="58">
        <v>0</v>
      </c>
      <c r="F356" s="58">
        <v>0</v>
      </c>
      <c r="G356" s="58">
        <v>14599.51</v>
      </c>
    </row>
    <row r="357" spans="2:7" x14ac:dyDescent="0.3">
      <c r="B357" s="53" t="s">
        <v>267</v>
      </c>
      <c r="C357" s="54" t="s">
        <v>244</v>
      </c>
      <c r="D357" s="55">
        <v>1990.84</v>
      </c>
      <c r="E357" s="55">
        <v>0</v>
      </c>
      <c r="F357" s="55">
        <v>0</v>
      </c>
      <c r="G357" s="55">
        <v>1990.84</v>
      </c>
    </row>
    <row r="358" spans="2:7" x14ac:dyDescent="0.3">
      <c r="B358" s="34" t="s">
        <v>264</v>
      </c>
      <c r="C358" s="35" t="s">
        <v>43</v>
      </c>
      <c r="D358" s="36">
        <v>1990.84</v>
      </c>
      <c r="E358" s="36">
        <v>0</v>
      </c>
      <c r="F358" s="36">
        <v>0</v>
      </c>
      <c r="G358" s="36">
        <v>1990.84</v>
      </c>
    </row>
    <row r="359" spans="2:7" x14ac:dyDescent="0.3">
      <c r="B359" s="31" t="s">
        <v>148</v>
      </c>
      <c r="C359" s="32" t="s">
        <v>12</v>
      </c>
      <c r="D359" s="33">
        <v>1990.84</v>
      </c>
      <c r="E359" s="33">
        <v>0</v>
      </c>
      <c r="F359" s="33">
        <v>0</v>
      </c>
      <c r="G359" s="33">
        <v>1990.84</v>
      </c>
    </row>
    <row r="360" spans="2:7" x14ac:dyDescent="0.3">
      <c r="B360" s="56" t="s">
        <v>199</v>
      </c>
      <c r="C360" s="57" t="s">
        <v>200</v>
      </c>
      <c r="D360" s="58">
        <v>1990.84</v>
      </c>
      <c r="E360" s="58">
        <v>0</v>
      </c>
      <c r="F360" s="58">
        <v>0</v>
      </c>
      <c r="G360" s="58">
        <v>1990.84</v>
      </c>
    </row>
    <row r="361" spans="2:7" ht="20.399999999999999" x14ac:dyDescent="0.3">
      <c r="B361" s="53" t="s">
        <v>282</v>
      </c>
      <c r="C361" s="54" t="s">
        <v>72</v>
      </c>
      <c r="D361" s="55">
        <v>2654.46</v>
      </c>
      <c r="E361" s="55">
        <v>0</v>
      </c>
      <c r="F361" s="55">
        <v>0</v>
      </c>
      <c r="G361" s="55">
        <v>2654.46</v>
      </c>
    </row>
    <row r="362" spans="2:7" x14ac:dyDescent="0.3">
      <c r="B362" s="34" t="s">
        <v>264</v>
      </c>
      <c r="C362" s="35" t="s">
        <v>43</v>
      </c>
      <c r="D362" s="36">
        <v>2654.46</v>
      </c>
      <c r="E362" s="36">
        <v>0</v>
      </c>
      <c r="F362" s="36">
        <v>0</v>
      </c>
      <c r="G362" s="36">
        <v>2654.46</v>
      </c>
    </row>
    <row r="363" spans="2:7" x14ac:dyDescent="0.3">
      <c r="B363" s="31" t="s">
        <v>149</v>
      </c>
      <c r="C363" s="32" t="s">
        <v>13</v>
      </c>
      <c r="D363" s="33">
        <v>2654.46</v>
      </c>
      <c r="E363" s="33">
        <v>0</v>
      </c>
      <c r="F363" s="33">
        <v>0</v>
      </c>
      <c r="G363" s="33">
        <v>2654.46</v>
      </c>
    </row>
    <row r="364" spans="2:7" x14ac:dyDescent="0.3">
      <c r="B364" s="56" t="s">
        <v>209</v>
      </c>
      <c r="C364" s="57" t="s">
        <v>210</v>
      </c>
      <c r="D364" s="58">
        <v>2654.46</v>
      </c>
      <c r="E364" s="58">
        <v>0</v>
      </c>
      <c r="F364" s="58">
        <v>0</v>
      </c>
      <c r="G364" s="58">
        <v>2654.46</v>
      </c>
    </row>
    <row r="365" spans="2:7" ht="20.399999999999999" x14ac:dyDescent="0.3">
      <c r="B365" s="53" t="s">
        <v>288</v>
      </c>
      <c r="C365" s="54" t="s">
        <v>73</v>
      </c>
      <c r="D365" s="55">
        <v>6636.14</v>
      </c>
      <c r="E365" s="55">
        <v>0</v>
      </c>
      <c r="F365" s="55">
        <v>0</v>
      </c>
      <c r="G365" s="55">
        <v>6636.14</v>
      </c>
    </row>
    <row r="366" spans="2:7" x14ac:dyDescent="0.3">
      <c r="B366" s="34" t="s">
        <v>264</v>
      </c>
      <c r="C366" s="35" t="s">
        <v>43</v>
      </c>
      <c r="D366" s="36">
        <v>6636.14</v>
      </c>
      <c r="E366" s="36">
        <v>0</v>
      </c>
      <c r="F366" s="36">
        <v>0</v>
      </c>
      <c r="G366" s="36">
        <v>6636.14</v>
      </c>
    </row>
    <row r="367" spans="2:7" x14ac:dyDescent="0.3">
      <c r="B367" s="31" t="s">
        <v>149</v>
      </c>
      <c r="C367" s="32" t="s">
        <v>13</v>
      </c>
      <c r="D367" s="33">
        <v>6636.14</v>
      </c>
      <c r="E367" s="33">
        <v>0</v>
      </c>
      <c r="F367" s="33">
        <v>0</v>
      </c>
      <c r="G367" s="33">
        <v>6636.14</v>
      </c>
    </row>
    <row r="368" spans="2:7" x14ac:dyDescent="0.3">
      <c r="B368" s="56" t="s">
        <v>209</v>
      </c>
      <c r="C368" s="57" t="s">
        <v>210</v>
      </c>
      <c r="D368" s="58">
        <v>6636.14</v>
      </c>
      <c r="E368" s="58">
        <v>0</v>
      </c>
      <c r="F368" s="58">
        <v>0</v>
      </c>
      <c r="G368" s="58">
        <v>6636.14</v>
      </c>
    </row>
    <row r="369" spans="2:7" ht="20.399999999999999" x14ac:dyDescent="0.3">
      <c r="B369" s="53" t="s">
        <v>289</v>
      </c>
      <c r="C369" s="54" t="s">
        <v>74</v>
      </c>
      <c r="D369" s="55">
        <v>66361.399999999994</v>
      </c>
      <c r="E369" s="55">
        <v>0</v>
      </c>
      <c r="F369" s="55">
        <v>0</v>
      </c>
      <c r="G369" s="55">
        <v>66361.399999999994</v>
      </c>
    </row>
    <row r="370" spans="2:7" x14ac:dyDescent="0.3">
      <c r="B370" s="34" t="s">
        <v>264</v>
      </c>
      <c r="C370" s="35" t="s">
        <v>43</v>
      </c>
      <c r="D370" s="36">
        <v>26544.560000000001</v>
      </c>
      <c r="E370" s="36">
        <v>0</v>
      </c>
      <c r="F370" s="36">
        <v>0</v>
      </c>
      <c r="G370" s="36">
        <v>26544.560000000001</v>
      </c>
    </row>
    <row r="371" spans="2:7" x14ac:dyDescent="0.3">
      <c r="B371" s="31" t="s">
        <v>149</v>
      </c>
      <c r="C371" s="32" t="s">
        <v>13</v>
      </c>
      <c r="D371" s="33">
        <v>26544.560000000001</v>
      </c>
      <c r="E371" s="33">
        <v>0</v>
      </c>
      <c r="F371" s="33">
        <v>0</v>
      </c>
      <c r="G371" s="33">
        <v>26544.560000000001</v>
      </c>
    </row>
    <row r="372" spans="2:7" x14ac:dyDescent="0.3">
      <c r="B372" s="56" t="s">
        <v>209</v>
      </c>
      <c r="C372" s="57" t="s">
        <v>210</v>
      </c>
      <c r="D372" s="58">
        <v>26544.560000000001</v>
      </c>
      <c r="E372" s="58">
        <v>0</v>
      </c>
      <c r="F372" s="58">
        <v>0</v>
      </c>
      <c r="G372" s="58">
        <v>26544.560000000001</v>
      </c>
    </row>
    <row r="373" spans="2:7" x14ac:dyDescent="0.3">
      <c r="B373" s="34" t="s">
        <v>274</v>
      </c>
      <c r="C373" s="35" t="s">
        <v>60</v>
      </c>
      <c r="D373" s="36">
        <v>39816.839999999997</v>
      </c>
      <c r="E373" s="36">
        <v>0</v>
      </c>
      <c r="F373" s="36">
        <v>0</v>
      </c>
      <c r="G373" s="36">
        <v>39816.839999999997</v>
      </c>
    </row>
    <row r="374" spans="2:7" x14ac:dyDescent="0.3">
      <c r="B374" s="31" t="s">
        <v>149</v>
      </c>
      <c r="C374" s="32" t="s">
        <v>13</v>
      </c>
      <c r="D374" s="33">
        <v>39816.839999999997</v>
      </c>
      <c r="E374" s="33">
        <v>0</v>
      </c>
      <c r="F374" s="33">
        <v>0</v>
      </c>
      <c r="G374" s="33">
        <v>39816.839999999997</v>
      </c>
    </row>
    <row r="375" spans="2:7" x14ac:dyDescent="0.3">
      <c r="B375" s="56" t="s">
        <v>209</v>
      </c>
      <c r="C375" s="57" t="s">
        <v>210</v>
      </c>
      <c r="D375" s="58">
        <v>39816.839999999997</v>
      </c>
      <c r="E375" s="58">
        <v>0</v>
      </c>
      <c r="F375" s="58">
        <v>0</v>
      </c>
      <c r="G375" s="58">
        <v>39816.839999999997</v>
      </c>
    </row>
    <row r="376" spans="2:7" ht="20.399999999999999" x14ac:dyDescent="0.3">
      <c r="B376" s="53" t="s">
        <v>290</v>
      </c>
      <c r="C376" s="54" t="s">
        <v>240</v>
      </c>
      <c r="D376" s="55">
        <v>2654.46</v>
      </c>
      <c r="E376" s="55">
        <v>-1327.23</v>
      </c>
      <c r="F376" s="55">
        <v>-50</v>
      </c>
      <c r="G376" s="55">
        <v>1327.23</v>
      </c>
    </row>
    <row r="377" spans="2:7" x14ac:dyDescent="0.3">
      <c r="B377" s="34" t="s">
        <v>264</v>
      </c>
      <c r="C377" s="35" t="s">
        <v>43</v>
      </c>
      <c r="D377" s="36">
        <v>1327.23</v>
      </c>
      <c r="E377" s="36">
        <v>0</v>
      </c>
      <c r="F377" s="36">
        <v>0</v>
      </c>
      <c r="G377" s="36">
        <v>1327.23</v>
      </c>
    </row>
    <row r="378" spans="2:7" x14ac:dyDescent="0.3">
      <c r="B378" s="31" t="s">
        <v>149</v>
      </c>
      <c r="C378" s="32" t="s">
        <v>13</v>
      </c>
      <c r="D378" s="33">
        <v>1327.23</v>
      </c>
      <c r="E378" s="33">
        <v>0</v>
      </c>
      <c r="F378" s="33">
        <v>0</v>
      </c>
      <c r="G378" s="33">
        <v>1327.23</v>
      </c>
    </row>
    <row r="379" spans="2:7" x14ac:dyDescent="0.3">
      <c r="B379" s="56" t="s">
        <v>211</v>
      </c>
      <c r="C379" s="57" t="s">
        <v>212</v>
      </c>
      <c r="D379" s="58">
        <v>1327.23</v>
      </c>
      <c r="E379" s="58">
        <v>0</v>
      </c>
      <c r="F379" s="58">
        <v>0</v>
      </c>
      <c r="G379" s="58">
        <v>1327.23</v>
      </c>
    </row>
    <row r="380" spans="2:7" x14ac:dyDescent="0.3">
      <c r="B380" s="34" t="s">
        <v>274</v>
      </c>
      <c r="C380" s="35" t="s">
        <v>60</v>
      </c>
      <c r="D380" s="36">
        <v>1327.23</v>
      </c>
      <c r="E380" s="36">
        <v>-1327.23</v>
      </c>
      <c r="F380" s="36">
        <v>-100</v>
      </c>
      <c r="G380" s="36">
        <v>0</v>
      </c>
    </row>
    <row r="381" spans="2:7" x14ac:dyDescent="0.3">
      <c r="B381" s="31" t="s">
        <v>149</v>
      </c>
      <c r="C381" s="32" t="s">
        <v>13</v>
      </c>
      <c r="D381" s="33">
        <v>1327.23</v>
      </c>
      <c r="E381" s="33">
        <v>-1327.23</v>
      </c>
      <c r="F381" s="33">
        <v>-100</v>
      </c>
      <c r="G381" s="33">
        <v>0</v>
      </c>
    </row>
    <row r="382" spans="2:7" x14ac:dyDescent="0.3">
      <c r="B382" s="56" t="s">
        <v>211</v>
      </c>
      <c r="C382" s="57" t="s">
        <v>212</v>
      </c>
      <c r="D382" s="58">
        <v>1327.23</v>
      </c>
      <c r="E382" s="58">
        <v>-1327.23</v>
      </c>
      <c r="F382" s="58">
        <v>-100</v>
      </c>
      <c r="G382" s="58">
        <v>0</v>
      </c>
    </row>
    <row r="383" spans="2:7" x14ac:dyDescent="0.3">
      <c r="B383" s="50" t="s">
        <v>291</v>
      </c>
      <c r="C383" s="51" t="s">
        <v>75</v>
      </c>
      <c r="D383" s="52">
        <v>191368.09</v>
      </c>
      <c r="E383" s="52">
        <v>7647.76</v>
      </c>
      <c r="F383" s="52">
        <v>4</v>
      </c>
      <c r="G383" s="52">
        <v>199015.85</v>
      </c>
    </row>
    <row r="384" spans="2:7" x14ac:dyDescent="0.3">
      <c r="B384" s="53" t="s">
        <v>263</v>
      </c>
      <c r="C384" s="54" t="s">
        <v>76</v>
      </c>
      <c r="D384" s="55">
        <v>46807.68</v>
      </c>
      <c r="E384" s="55">
        <v>4192.32</v>
      </c>
      <c r="F384" s="55">
        <v>8.9600000000000009</v>
      </c>
      <c r="G384" s="55">
        <v>51000</v>
      </c>
    </row>
    <row r="385" spans="2:7" x14ac:dyDescent="0.3">
      <c r="B385" s="34" t="s">
        <v>264</v>
      </c>
      <c r="C385" s="35" t="s">
        <v>43</v>
      </c>
      <c r="D385" s="36">
        <v>46807.68</v>
      </c>
      <c r="E385" s="36">
        <v>4192.32</v>
      </c>
      <c r="F385" s="36">
        <v>8.9600000000000009</v>
      </c>
      <c r="G385" s="36">
        <v>51000</v>
      </c>
    </row>
    <row r="386" spans="2:7" x14ac:dyDescent="0.3">
      <c r="B386" s="31" t="s">
        <v>148</v>
      </c>
      <c r="C386" s="32" t="s">
        <v>12</v>
      </c>
      <c r="D386" s="33">
        <v>46807.68</v>
      </c>
      <c r="E386" s="33">
        <v>4192.32</v>
      </c>
      <c r="F386" s="33">
        <v>8.9600000000000009</v>
      </c>
      <c r="G386" s="33">
        <v>51000</v>
      </c>
    </row>
    <row r="387" spans="2:7" x14ac:dyDescent="0.3">
      <c r="B387" s="56" t="s">
        <v>201</v>
      </c>
      <c r="C387" s="57" t="s">
        <v>202</v>
      </c>
      <c r="D387" s="58">
        <v>46807.68</v>
      </c>
      <c r="E387" s="58">
        <v>4192.32</v>
      </c>
      <c r="F387" s="58">
        <v>8.9600000000000009</v>
      </c>
      <c r="G387" s="58">
        <v>51000</v>
      </c>
    </row>
    <row r="388" spans="2:7" ht="20.399999999999999" x14ac:dyDescent="0.3">
      <c r="B388" s="53" t="s">
        <v>272</v>
      </c>
      <c r="C388" s="54" t="s">
        <v>77</v>
      </c>
      <c r="D388" s="55">
        <v>97352.24</v>
      </c>
      <c r="E388" s="55">
        <v>0</v>
      </c>
      <c r="F388" s="55">
        <v>0</v>
      </c>
      <c r="G388" s="55">
        <v>97352.24</v>
      </c>
    </row>
    <row r="389" spans="2:7" x14ac:dyDescent="0.3">
      <c r="B389" s="34" t="s">
        <v>264</v>
      </c>
      <c r="C389" s="35" t="s">
        <v>43</v>
      </c>
      <c r="D389" s="36">
        <v>48244.800000000003</v>
      </c>
      <c r="E389" s="36">
        <v>0</v>
      </c>
      <c r="F389" s="36">
        <v>0</v>
      </c>
      <c r="G389" s="36">
        <v>48244.800000000003</v>
      </c>
    </row>
    <row r="390" spans="2:7" x14ac:dyDescent="0.3">
      <c r="B390" s="31" t="s">
        <v>149</v>
      </c>
      <c r="C390" s="32" t="s">
        <v>13</v>
      </c>
      <c r="D390" s="33">
        <v>48244.800000000003</v>
      </c>
      <c r="E390" s="33">
        <v>0</v>
      </c>
      <c r="F390" s="33">
        <v>0</v>
      </c>
      <c r="G390" s="33">
        <v>48244.800000000003</v>
      </c>
    </row>
    <row r="391" spans="2:7" x14ac:dyDescent="0.3">
      <c r="B391" s="56" t="s">
        <v>211</v>
      </c>
      <c r="C391" s="57" t="s">
        <v>212</v>
      </c>
      <c r="D391" s="58">
        <v>46253.96</v>
      </c>
      <c r="E391" s="58">
        <v>0</v>
      </c>
      <c r="F391" s="58">
        <v>0</v>
      </c>
      <c r="G391" s="58">
        <v>46253.96</v>
      </c>
    </row>
    <row r="392" spans="2:7" x14ac:dyDescent="0.3">
      <c r="B392" s="56" t="s">
        <v>209</v>
      </c>
      <c r="C392" s="57" t="s">
        <v>210</v>
      </c>
      <c r="D392" s="58">
        <v>1990.84</v>
      </c>
      <c r="E392" s="58">
        <v>0</v>
      </c>
      <c r="F392" s="58">
        <v>0</v>
      </c>
      <c r="G392" s="58">
        <v>1990.84</v>
      </c>
    </row>
    <row r="393" spans="2:7" x14ac:dyDescent="0.3">
      <c r="B393" s="34" t="s">
        <v>274</v>
      </c>
      <c r="C393" s="35" t="s">
        <v>60</v>
      </c>
      <c r="D393" s="36">
        <v>49107.44</v>
      </c>
      <c r="E393" s="36">
        <v>0</v>
      </c>
      <c r="F393" s="36">
        <v>0</v>
      </c>
      <c r="G393" s="36">
        <v>49107.44</v>
      </c>
    </row>
    <row r="394" spans="2:7" x14ac:dyDescent="0.3">
      <c r="B394" s="31" t="s">
        <v>149</v>
      </c>
      <c r="C394" s="32" t="s">
        <v>13</v>
      </c>
      <c r="D394" s="33">
        <v>49107.44</v>
      </c>
      <c r="E394" s="33">
        <v>0</v>
      </c>
      <c r="F394" s="33">
        <v>0</v>
      </c>
      <c r="G394" s="33">
        <v>49107.44</v>
      </c>
    </row>
    <row r="395" spans="2:7" x14ac:dyDescent="0.3">
      <c r="B395" s="56" t="s">
        <v>211</v>
      </c>
      <c r="C395" s="57" t="s">
        <v>212</v>
      </c>
      <c r="D395" s="58">
        <v>49107.44</v>
      </c>
      <c r="E395" s="58">
        <v>0</v>
      </c>
      <c r="F395" s="58">
        <v>0</v>
      </c>
      <c r="G395" s="58">
        <v>49107.44</v>
      </c>
    </row>
    <row r="396" spans="2:7" ht="20.399999999999999" x14ac:dyDescent="0.3">
      <c r="B396" s="53" t="s">
        <v>288</v>
      </c>
      <c r="C396" s="54" t="s">
        <v>245</v>
      </c>
      <c r="D396" s="55">
        <v>26544.560000000001</v>
      </c>
      <c r="E396" s="55">
        <v>3455.44</v>
      </c>
      <c r="F396" s="55">
        <v>13.02</v>
      </c>
      <c r="G396" s="55">
        <v>30000</v>
      </c>
    </row>
    <row r="397" spans="2:7" x14ac:dyDescent="0.3">
      <c r="B397" s="34" t="s">
        <v>264</v>
      </c>
      <c r="C397" s="35" t="s">
        <v>43</v>
      </c>
      <c r="D397" s="36">
        <v>26544.560000000001</v>
      </c>
      <c r="E397" s="36">
        <v>3455.44</v>
      </c>
      <c r="F397" s="36">
        <v>13.02</v>
      </c>
      <c r="G397" s="36">
        <v>30000</v>
      </c>
    </row>
    <row r="398" spans="2:7" x14ac:dyDescent="0.3">
      <c r="B398" s="31" t="s">
        <v>149</v>
      </c>
      <c r="C398" s="32" t="s">
        <v>13</v>
      </c>
      <c r="D398" s="33">
        <v>26544.560000000001</v>
      </c>
      <c r="E398" s="33">
        <v>3455.44</v>
      </c>
      <c r="F398" s="33">
        <v>13.02</v>
      </c>
      <c r="G398" s="33">
        <v>30000</v>
      </c>
    </row>
    <row r="399" spans="2:7" x14ac:dyDescent="0.3">
      <c r="B399" s="56" t="s">
        <v>213</v>
      </c>
      <c r="C399" s="57" t="s">
        <v>214</v>
      </c>
      <c r="D399" s="58">
        <v>26544.560000000001</v>
      </c>
      <c r="E399" s="58">
        <v>3455.44</v>
      </c>
      <c r="F399" s="58">
        <v>13.02</v>
      </c>
      <c r="G399" s="58">
        <v>30000</v>
      </c>
    </row>
    <row r="400" spans="2:7" ht="20.399999999999999" x14ac:dyDescent="0.3">
      <c r="B400" s="53" t="s">
        <v>289</v>
      </c>
      <c r="C400" s="54" t="s">
        <v>249</v>
      </c>
      <c r="D400" s="55">
        <v>20663.61</v>
      </c>
      <c r="E400" s="55">
        <v>0</v>
      </c>
      <c r="F400" s="55">
        <v>0</v>
      </c>
      <c r="G400" s="55">
        <v>20663.61</v>
      </c>
    </row>
    <row r="401" spans="2:7" x14ac:dyDescent="0.3">
      <c r="B401" s="34" t="s">
        <v>264</v>
      </c>
      <c r="C401" s="35" t="s">
        <v>43</v>
      </c>
      <c r="D401" s="36">
        <v>20663.61</v>
      </c>
      <c r="E401" s="36">
        <v>0</v>
      </c>
      <c r="F401" s="36">
        <v>0</v>
      </c>
      <c r="G401" s="36">
        <v>20663.61</v>
      </c>
    </row>
    <row r="402" spans="2:7" x14ac:dyDescent="0.3">
      <c r="B402" s="31" t="s">
        <v>149</v>
      </c>
      <c r="C402" s="32" t="s">
        <v>13</v>
      </c>
      <c r="D402" s="33">
        <v>20663.61</v>
      </c>
      <c r="E402" s="33">
        <v>0</v>
      </c>
      <c r="F402" s="33">
        <v>0</v>
      </c>
      <c r="G402" s="33">
        <v>20663.61</v>
      </c>
    </row>
    <row r="403" spans="2:7" x14ac:dyDescent="0.3">
      <c r="B403" s="56" t="s">
        <v>211</v>
      </c>
      <c r="C403" s="57" t="s">
        <v>212</v>
      </c>
      <c r="D403" s="58">
        <v>20663.61</v>
      </c>
      <c r="E403" s="58">
        <v>0</v>
      </c>
      <c r="F403" s="58">
        <v>0</v>
      </c>
      <c r="G403" s="58">
        <v>20663.61</v>
      </c>
    </row>
    <row r="404" spans="2:7" x14ac:dyDescent="0.3">
      <c r="B404" s="50" t="s">
        <v>292</v>
      </c>
      <c r="C404" s="51" t="s">
        <v>79</v>
      </c>
      <c r="D404" s="52">
        <v>168603.76</v>
      </c>
      <c r="E404" s="52">
        <v>22437.119999999999</v>
      </c>
      <c r="F404" s="52">
        <v>13.31</v>
      </c>
      <c r="G404" s="52">
        <v>191040.88</v>
      </c>
    </row>
    <row r="405" spans="2:7" x14ac:dyDescent="0.3">
      <c r="B405" s="53" t="s">
        <v>263</v>
      </c>
      <c r="C405" s="54" t="s">
        <v>80</v>
      </c>
      <c r="D405" s="55">
        <v>168603.76</v>
      </c>
      <c r="E405" s="55">
        <v>22437.119999999999</v>
      </c>
      <c r="F405" s="55">
        <v>13.31</v>
      </c>
      <c r="G405" s="55">
        <v>191040.88</v>
      </c>
    </row>
    <row r="406" spans="2:7" x14ac:dyDescent="0.3">
      <c r="B406" s="34" t="s">
        <v>264</v>
      </c>
      <c r="C406" s="35" t="s">
        <v>43</v>
      </c>
      <c r="D406" s="36">
        <v>168603.76</v>
      </c>
      <c r="E406" s="36">
        <v>22437.119999999999</v>
      </c>
      <c r="F406" s="36">
        <v>13.31</v>
      </c>
      <c r="G406" s="36">
        <v>191040.88</v>
      </c>
    </row>
    <row r="407" spans="2:7" x14ac:dyDescent="0.3">
      <c r="B407" s="31" t="s">
        <v>148</v>
      </c>
      <c r="C407" s="32" t="s">
        <v>12</v>
      </c>
      <c r="D407" s="33">
        <v>168603.76</v>
      </c>
      <c r="E407" s="33">
        <v>22437.119999999999</v>
      </c>
      <c r="F407" s="33">
        <v>13.31</v>
      </c>
      <c r="G407" s="33">
        <v>191040.88</v>
      </c>
    </row>
    <row r="408" spans="2:7" x14ac:dyDescent="0.3">
      <c r="B408" s="56" t="s">
        <v>199</v>
      </c>
      <c r="C408" s="57" t="s">
        <v>200</v>
      </c>
      <c r="D408" s="58">
        <v>2654.46</v>
      </c>
      <c r="E408" s="58">
        <v>0</v>
      </c>
      <c r="F408" s="58">
        <v>0</v>
      </c>
      <c r="G408" s="58">
        <v>2654.46</v>
      </c>
    </row>
    <row r="409" spans="2:7" x14ac:dyDescent="0.3">
      <c r="B409" s="56" t="s">
        <v>201</v>
      </c>
      <c r="C409" s="57" t="s">
        <v>202</v>
      </c>
      <c r="D409" s="58">
        <v>165949.29999999999</v>
      </c>
      <c r="E409" s="58">
        <v>22437.119999999999</v>
      </c>
      <c r="F409" s="58">
        <v>13.52</v>
      </c>
      <c r="G409" s="58">
        <v>188386.42</v>
      </c>
    </row>
    <row r="410" spans="2:7" x14ac:dyDescent="0.3">
      <c r="B410" s="50" t="s">
        <v>293</v>
      </c>
      <c r="C410" s="51" t="s">
        <v>81</v>
      </c>
      <c r="D410" s="52">
        <v>99370.55</v>
      </c>
      <c r="E410" s="52">
        <v>14629.45</v>
      </c>
      <c r="F410" s="52">
        <v>14.72</v>
      </c>
      <c r="G410" s="52">
        <v>114000</v>
      </c>
    </row>
    <row r="411" spans="2:7" x14ac:dyDescent="0.3">
      <c r="B411" s="53" t="s">
        <v>263</v>
      </c>
      <c r="C411" s="54" t="s">
        <v>82</v>
      </c>
      <c r="D411" s="55">
        <v>99370.55</v>
      </c>
      <c r="E411" s="55">
        <v>14629.45</v>
      </c>
      <c r="F411" s="55">
        <v>14.72</v>
      </c>
      <c r="G411" s="55">
        <v>114000</v>
      </c>
    </row>
    <row r="412" spans="2:7" x14ac:dyDescent="0.3">
      <c r="B412" s="34" t="s">
        <v>264</v>
      </c>
      <c r="C412" s="35" t="s">
        <v>43</v>
      </c>
      <c r="D412" s="36">
        <v>99370.55</v>
      </c>
      <c r="E412" s="36">
        <v>14629.45</v>
      </c>
      <c r="F412" s="36">
        <v>14.72</v>
      </c>
      <c r="G412" s="36">
        <v>114000</v>
      </c>
    </row>
    <row r="413" spans="2:7" x14ac:dyDescent="0.3">
      <c r="B413" s="31" t="s">
        <v>148</v>
      </c>
      <c r="C413" s="32" t="s">
        <v>12</v>
      </c>
      <c r="D413" s="33">
        <v>99370.55</v>
      </c>
      <c r="E413" s="33">
        <v>14629.45</v>
      </c>
      <c r="F413" s="33">
        <v>14.72</v>
      </c>
      <c r="G413" s="33">
        <v>114000</v>
      </c>
    </row>
    <row r="414" spans="2:7" x14ac:dyDescent="0.3">
      <c r="B414" s="56" t="s">
        <v>199</v>
      </c>
      <c r="C414" s="57" t="s">
        <v>200</v>
      </c>
      <c r="D414" s="58">
        <v>32562.87</v>
      </c>
      <c r="E414" s="58">
        <v>12437.13</v>
      </c>
      <c r="F414" s="58">
        <v>38.19</v>
      </c>
      <c r="G414" s="58">
        <v>45000</v>
      </c>
    </row>
    <row r="415" spans="2:7" x14ac:dyDescent="0.3">
      <c r="B415" s="56" t="s">
        <v>201</v>
      </c>
      <c r="C415" s="57" t="s">
        <v>202</v>
      </c>
      <c r="D415" s="58">
        <v>66807.679999999993</v>
      </c>
      <c r="E415" s="58">
        <v>2192.3200000000002</v>
      </c>
      <c r="F415" s="58">
        <v>3.28</v>
      </c>
      <c r="G415" s="58">
        <v>69000</v>
      </c>
    </row>
    <row r="416" spans="2:7" x14ac:dyDescent="0.3">
      <c r="B416" s="50" t="s">
        <v>294</v>
      </c>
      <c r="C416" s="51" t="s">
        <v>83</v>
      </c>
      <c r="D416" s="52">
        <v>23253.96</v>
      </c>
      <c r="E416" s="52">
        <v>0</v>
      </c>
      <c r="F416" s="52">
        <v>0</v>
      </c>
      <c r="G416" s="52">
        <v>23253.96</v>
      </c>
    </row>
    <row r="417" spans="2:7" x14ac:dyDescent="0.3">
      <c r="B417" s="53" t="s">
        <v>263</v>
      </c>
      <c r="C417" s="54" t="s">
        <v>84</v>
      </c>
      <c r="D417" s="55">
        <v>17590.349999999999</v>
      </c>
      <c r="E417" s="55">
        <v>0</v>
      </c>
      <c r="F417" s="55">
        <v>0</v>
      </c>
      <c r="G417" s="55">
        <v>17590.349999999999</v>
      </c>
    </row>
    <row r="418" spans="2:7" x14ac:dyDescent="0.3">
      <c r="B418" s="34" t="s">
        <v>264</v>
      </c>
      <c r="C418" s="35" t="s">
        <v>43</v>
      </c>
      <c r="D418" s="36">
        <v>15599.51</v>
      </c>
      <c r="E418" s="36">
        <v>0</v>
      </c>
      <c r="F418" s="36">
        <v>0</v>
      </c>
      <c r="G418" s="36">
        <v>15599.51</v>
      </c>
    </row>
    <row r="419" spans="2:7" x14ac:dyDescent="0.3">
      <c r="B419" s="31" t="s">
        <v>148</v>
      </c>
      <c r="C419" s="32" t="s">
        <v>12</v>
      </c>
      <c r="D419" s="33">
        <v>15599.51</v>
      </c>
      <c r="E419" s="33">
        <v>0</v>
      </c>
      <c r="F419" s="33">
        <v>0</v>
      </c>
      <c r="G419" s="33">
        <v>15599.51</v>
      </c>
    </row>
    <row r="420" spans="2:7" x14ac:dyDescent="0.3">
      <c r="B420" s="56" t="s">
        <v>199</v>
      </c>
      <c r="C420" s="57" t="s">
        <v>200</v>
      </c>
      <c r="D420" s="58">
        <v>7963.37</v>
      </c>
      <c r="E420" s="58">
        <v>0</v>
      </c>
      <c r="F420" s="58">
        <v>0</v>
      </c>
      <c r="G420" s="58">
        <v>7963.37</v>
      </c>
    </row>
    <row r="421" spans="2:7" x14ac:dyDescent="0.3">
      <c r="B421" s="56" t="s">
        <v>201</v>
      </c>
      <c r="C421" s="57" t="s">
        <v>202</v>
      </c>
      <c r="D421" s="58">
        <v>7636.14</v>
      </c>
      <c r="E421" s="58">
        <v>0</v>
      </c>
      <c r="F421" s="58">
        <v>0</v>
      </c>
      <c r="G421" s="58">
        <v>7636.14</v>
      </c>
    </row>
    <row r="422" spans="2:7" x14ac:dyDescent="0.3">
      <c r="B422" s="34" t="s">
        <v>274</v>
      </c>
      <c r="C422" s="35" t="s">
        <v>60</v>
      </c>
      <c r="D422" s="36">
        <v>1990.84</v>
      </c>
      <c r="E422" s="36">
        <v>0</v>
      </c>
      <c r="F422" s="36">
        <v>0</v>
      </c>
      <c r="G422" s="36">
        <v>1990.84</v>
      </c>
    </row>
    <row r="423" spans="2:7" x14ac:dyDescent="0.3">
      <c r="B423" s="31" t="s">
        <v>148</v>
      </c>
      <c r="C423" s="32" t="s">
        <v>12</v>
      </c>
      <c r="D423" s="33">
        <v>1990.84</v>
      </c>
      <c r="E423" s="33">
        <v>0</v>
      </c>
      <c r="F423" s="33">
        <v>0</v>
      </c>
      <c r="G423" s="33">
        <v>1990.84</v>
      </c>
    </row>
    <row r="424" spans="2:7" x14ac:dyDescent="0.3">
      <c r="B424" s="56" t="s">
        <v>199</v>
      </c>
      <c r="C424" s="57" t="s">
        <v>200</v>
      </c>
      <c r="D424" s="58">
        <v>1990.84</v>
      </c>
      <c r="E424" s="58">
        <v>0</v>
      </c>
      <c r="F424" s="58">
        <v>0</v>
      </c>
      <c r="G424" s="58">
        <v>1990.84</v>
      </c>
    </row>
    <row r="425" spans="2:7" x14ac:dyDescent="0.3">
      <c r="B425" s="53" t="s">
        <v>266</v>
      </c>
      <c r="C425" s="54" t="s">
        <v>195</v>
      </c>
      <c r="D425" s="55">
        <v>5000</v>
      </c>
      <c r="E425" s="55">
        <v>0</v>
      </c>
      <c r="F425" s="55">
        <v>0</v>
      </c>
      <c r="G425" s="55">
        <v>5000</v>
      </c>
    </row>
    <row r="426" spans="2:7" x14ac:dyDescent="0.3">
      <c r="B426" s="34" t="s">
        <v>274</v>
      </c>
      <c r="C426" s="35" t="s">
        <v>60</v>
      </c>
      <c r="D426" s="36">
        <v>5000</v>
      </c>
      <c r="E426" s="36">
        <v>0</v>
      </c>
      <c r="F426" s="36">
        <v>0</v>
      </c>
      <c r="G426" s="36">
        <v>5000</v>
      </c>
    </row>
    <row r="427" spans="2:7" x14ac:dyDescent="0.3">
      <c r="B427" s="31" t="s">
        <v>148</v>
      </c>
      <c r="C427" s="32" t="s">
        <v>12</v>
      </c>
      <c r="D427" s="33">
        <v>5000</v>
      </c>
      <c r="E427" s="33">
        <v>0</v>
      </c>
      <c r="F427" s="33">
        <v>0</v>
      </c>
      <c r="G427" s="33">
        <v>5000</v>
      </c>
    </row>
    <row r="428" spans="2:7" x14ac:dyDescent="0.3">
      <c r="B428" s="56" t="s">
        <v>201</v>
      </c>
      <c r="C428" s="57" t="s">
        <v>202</v>
      </c>
      <c r="D428" s="58">
        <v>5000</v>
      </c>
      <c r="E428" s="58">
        <v>0</v>
      </c>
      <c r="F428" s="58">
        <v>0</v>
      </c>
      <c r="G428" s="58">
        <v>5000</v>
      </c>
    </row>
    <row r="429" spans="2:7" x14ac:dyDescent="0.3">
      <c r="B429" s="53" t="s">
        <v>295</v>
      </c>
      <c r="C429" s="54" t="s">
        <v>85</v>
      </c>
      <c r="D429" s="55">
        <v>663.61</v>
      </c>
      <c r="E429" s="55">
        <v>0</v>
      </c>
      <c r="F429" s="55">
        <v>0</v>
      </c>
      <c r="G429" s="55">
        <v>663.61</v>
      </c>
    </row>
    <row r="430" spans="2:7" x14ac:dyDescent="0.3">
      <c r="B430" s="34" t="s">
        <v>264</v>
      </c>
      <c r="C430" s="35" t="s">
        <v>43</v>
      </c>
      <c r="D430" s="36">
        <v>663.61</v>
      </c>
      <c r="E430" s="36">
        <v>0</v>
      </c>
      <c r="F430" s="36">
        <v>0</v>
      </c>
      <c r="G430" s="36">
        <v>663.61</v>
      </c>
    </row>
    <row r="431" spans="2:7" x14ac:dyDescent="0.3">
      <c r="B431" s="31" t="s">
        <v>148</v>
      </c>
      <c r="C431" s="32" t="s">
        <v>12</v>
      </c>
      <c r="D431" s="33">
        <v>663.61</v>
      </c>
      <c r="E431" s="33">
        <v>0</v>
      </c>
      <c r="F431" s="33">
        <v>0</v>
      </c>
      <c r="G431" s="33">
        <v>663.61</v>
      </c>
    </row>
    <row r="432" spans="2:7" x14ac:dyDescent="0.3">
      <c r="B432" s="56" t="s">
        <v>199</v>
      </c>
      <c r="C432" s="57" t="s">
        <v>200</v>
      </c>
      <c r="D432" s="58">
        <v>663.61</v>
      </c>
      <c r="E432" s="58">
        <v>0</v>
      </c>
      <c r="F432" s="58">
        <v>0</v>
      </c>
      <c r="G432" s="58">
        <v>663.61</v>
      </c>
    </row>
    <row r="433" spans="2:7" x14ac:dyDescent="0.3">
      <c r="B433" s="50" t="s">
        <v>296</v>
      </c>
      <c r="C433" s="51" t="s">
        <v>86</v>
      </c>
      <c r="D433" s="52">
        <v>332658.43</v>
      </c>
      <c r="E433" s="52">
        <v>-17272.28</v>
      </c>
      <c r="F433" s="52">
        <v>-5.19</v>
      </c>
      <c r="G433" s="52">
        <v>315386.15000000002</v>
      </c>
    </row>
    <row r="434" spans="2:7" x14ac:dyDescent="0.3">
      <c r="B434" s="53" t="s">
        <v>263</v>
      </c>
      <c r="C434" s="54" t="s">
        <v>87</v>
      </c>
      <c r="D434" s="55">
        <v>136400.23000000001</v>
      </c>
      <c r="E434" s="55">
        <v>0</v>
      </c>
      <c r="F434" s="55">
        <v>0</v>
      </c>
      <c r="G434" s="55">
        <v>136400.23000000001</v>
      </c>
    </row>
    <row r="435" spans="2:7" x14ac:dyDescent="0.3">
      <c r="B435" s="34" t="s">
        <v>297</v>
      </c>
      <c r="C435" s="35" t="s">
        <v>59</v>
      </c>
      <c r="D435" s="36">
        <v>136400.23000000001</v>
      </c>
      <c r="E435" s="36">
        <v>0</v>
      </c>
      <c r="F435" s="36">
        <v>0</v>
      </c>
      <c r="G435" s="36">
        <v>136400.23000000001</v>
      </c>
    </row>
    <row r="436" spans="2:7" x14ac:dyDescent="0.3">
      <c r="B436" s="31" t="s">
        <v>148</v>
      </c>
      <c r="C436" s="32" t="s">
        <v>12</v>
      </c>
      <c r="D436" s="33">
        <v>136400.23000000001</v>
      </c>
      <c r="E436" s="33">
        <v>0</v>
      </c>
      <c r="F436" s="33">
        <v>0</v>
      </c>
      <c r="G436" s="33">
        <v>136400.23000000001</v>
      </c>
    </row>
    <row r="437" spans="2:7" x14ac:dyDescent="0.3">
      <c r="B437" s="56" t="s">
        <v>199</v>
      </c>
      <c r="C437" s="57" t="s">
        <v>200</v>
      </c>
      <c r="D437" s="58">
        <v>136400.23000000001</v>
      </c>
      <c r="E437" s="58">
        <v>0</v>
      </c>
      <c r="F437" s="58">
        <v>0</v>
      </c>
      <c r="G437" s="58">
        <v>136400.23000000001</v>
      </c>
    </row>
    <row r="438" spans="2:7" ht="20.399999999999999" x14ac:dyDescent="0.3">
      <c r="B438" s="53" t="s">
        <v>288</v>
      </c>
      <c r="C438" s="54" t="s">
        <v>250</v>
      </c>
      <c r="D438" s="55">
        <v>15000</v>
      </c>
      <c r="E438" s="55">
        <v>-4000</v>
      </c>
      <c r="F438" s="55">
        <v>-26.67</v>
      </c>
      <c r="G438" s="55">
        <v>11000</v>
      </c>
    </row>
    <row r="439" spans="2:7" x14ac:dyDescent="0.3">
      <c r="B439" s="34" t="s">
        <v>264</v>
      </c>
      <c r="C439" s="35" t="s">
        <v>43</v>
      </c>
      <c r="D439" s="36">
        <v>15000</v>
      </c>
      <c r="E439" s="36">
        <v>-4000</v>
      </c>
      <c r="F439" s="36">
        <v>-26.67</v>
      </c>
      <c r="G439" s="36">
        <v>11000</v>
      </c>
    </row>
    <row r="440" spans="2:7" x14ac:dyDescent="0.3">
      <c r="B440" s="31" t="s">
        <v>149</v>
      </c>
      <c r="C440" s="32" t="s">
        <v>13</v>
      </c>
      <c r="D440" s="33">
        <v>15000</v>
      </c>
      <c r="E440" s="33">
        <v>-4000</v>
      </c>
      <c r="F440" s="33">
        <v>-26.67</v>
      </c>
      <c r="G440" s="33">
        <v>11000</v>
      </c>
    </row>
    <row r="441" spans="2:7" x14ac:dyDescent="0.3">
      <c r="B441" s="56" t="s">
        <v>209</v>
      </c>
      <c r="C441" s="57" t="s">
        <v>210</v>
      </c>
      <c r="D441" s="58">
        <v>15000</v>
      </c>
      <c r="E441" s="58">
        <v>-4000</v>
      </c>
      <c r="F441" s="58">
        <v>-26.67</v>
      </c>
      <c r="G441" s="58">
        <v>11000</v>
      </c>
    </row>
    <row r="442" spans="2:7" x14ac:dyDescent="0.3">
      <c r="B442" s="53" t="s">
        <v>298</v>
      </c>
      <c r="C442" s="54" t="s">
        <v>241</v>
      </c>
      <c r="D442" s="55">
        <v>6636.14</v>
      </c>
      <c r="E442" s="55">
        <v>0</v>
      </c>
      <c r="F442" s="55">
        <v>0</v>
      </c>
      <c r="G442" s="55">
        <v>6636.14</v>
      </c>
    </row>
    <row r="443" spans="2:7" x14ac:dyDescent="0.3">
      <c r="B443" s="34" t="s">
        <v>264</v>
      </c>
      <c r="C443" s="35" t="s">
        <v>43</v>
      </c>
      <c r="D443" s="36">
        <v>6636.14</v>
      </c>
      <c r="E443" s="36">
        <v>0</v>
      </c>
      <c r="F443" s="36">
        <v>0</v>
      </c>
      <c r="G443" s="36">
        <v>6636.14</v>
      </c>
    </row>
    <row r="444" spans="2:7" x14ac:dyDescent="0.3">
      <c r="B444" s="31" t="s">
        <v>148</v>
      </c>
      <c r="C444" s="32" t="s">
        <v>12</v>
      </c>
      <c r="D444" s="33">
        <v>6636.14</v>
      </c>
      <c r="E444" s="33">
        <v>0</v>
      </c>
      <c r="F444" s="33">
        <v>0</v>
      </c>
      <c r="G444" s="33">
        <v>6636.14</v>
      </c>
    </row>
    <row r="445" spans="2:7" x14ac:dyDescent="0.3">
      <c r="B445" s="56" t="s">
        <v>199</v>
      </c>
      <c r="C445" s="57" t="s">
        <v>200</v>
      </c>
      <c r="D445" s="58">
        <v>6636.14</v>
      </c>
      <c r="E445" s="58">
        <v>0</v>
      </c>
      <c r="F445" s="58">
        <v>0</v>
      </c>
      <c r="G445" s="58">
        <v>6636.14</v>
      </c>
    </row>
    <row r="446" spans="2:7" x14ac:dyDescent="0.3">
      <c r="B446" s="53" t="s">
        <v>299</v>
      </c>
      <c r="C446" s="54" t="s">
        <v>251</v>
      </c>
      <c r="D446" s="55">
        <v>59725.26</v>
      </c>
      <c r="E446" s="55">
        <v>0</v>
      </c>
      <c r="F446" s="55">
        <v>0</v>
      </c>
      <c r="G446" s="55">
        <v>59725.26</v>
      </c>
    </row>
    <row r="447" spans="2:7" x14ac:dyDescent="0.3">
      <c r="B447" s="34" t="s">
        <v>274</v>
      </c>
      <c r="C447" s="35" t="s">
        <v>60</v>
      </c>
      <c r="D447" s="36">
        <v>59725.26</v>
      </c>
      <c r="E447" s="36">
        <v>0</v>
      </c>
      <c r="F447" s="36">
        <v>0</v>
      </c>
      <c r="G447" s="36">
        <v>59725.26</v>
      </c>
    </row>
    <row r="448" spans="2:7" x14ac:dyDescent="0.3">
      <c r="B448" s="31" t="s">
        <v>148</v>
      </c>
      <c r="C448" s="32" t="s">
        <v>12</v>
      </c>
      <c r="D448" s="33">
        <v>59725.26</v>
      </c>
      <c r="E448" s="33">
        <v>0</v>
      </c>
      <c r="F448" s="33">
        <v>0</v>
      </c>
      <c r="G448" s="33">
        <v>59725.26</v>
      </c>
    </row>
    <row r="449" spans="2:7" x14ac:dyDescent="0.3">
      <c r="B449" s="56" t="s">
        <v>199</v>
      </c>
      <c r="C449" s="57" t="s">
        <v>200</v>
      </c>
      <c r="D449" s="58">
        <v>59725.26</v>
      </c>
      <c r="E449" s="58">
        <v>0</v>
      </c>
      <c r="F449" s="58">
        <v>0</v>
      </c>
      <c r="G449" s="58">
        <v>59725.26</v>
      </c>
    </row>
    <row r="450" spans="2:7" x14ac:dyDescent="0.3">
      <c r="B450" s="53" t="s">
        <v>300</v>
      </c>
      <c r="C450" s="54" t="s">
        <v>88</v>
      </c>
      <c r="D450" s="55">
        <v>114896.8</v>
      </c>
      <c r="E450" s="55">
        <v>-13272.28</v>
      </c>
      <c r="F450" s="55">
        <v>-11.55</v>
      </c>
      <c r="G450" s="55">
        <v>101624.52</v>
      </c>
    </row>
    <row r="451" spans="2:7" x14ac:dyDescent="0.3">
      <c r="B451" s="34" t="s">
        <v>264</v>
      </c>
      <c r="C451" s="35" t="s">
        <v>43</v>
      </c>
      <c r="D451" s="36">
        <v>101624.52</v>
      </c>
      <c r="E451" s="36">
        <v>0</v>
      </c>
      <c r="F451" s="36">
        <v>0</v>
      </c>
      <c r="G451" s="36">
        <v>101624.52</v>
      </c>
    </row>
    <row r="452" spans="2:7" x14ac:dyDescent="0.3">
      <c r="B452" s="31" t="s">
        <v>148</v>
      </c>
      <c r="C452" s="32" t="s">
        <v>12</v>
      </c>
      <c r="D452" s="33">
        <v>101624.52</v>
      </c>
      <c r="E452" s="33">
        <v>0</v>
      </c>
      <c r="F452" s="33">
        <v>0</v>
      </c>
      <c r="G452" s="33">
        <v>101624.52</v>
      </c>
    </row>
    <row r="453" spans="2:7" x14ac:dyDescent="0.3">
      <c r="B453" s="56" t="s">
        <v>199</v>
      </c>
      <c r="C453" s="57" t="s">
        <v>200</v>
      </c>
      <c r="D453" s="58">
        <v>101624.52</v>
      </c>
      <c r="E453" s="58">
        <v>0</v>
      </c>
      <c r="F453" s="58">
        <v>0</v>
      </c>
      <c r="G453" s="58">
        <v>101624.52</v>
      </c>
    </row>
    <row r="454" spans="2:7" x14ac:dyDescent="0.3">
      <c r="B454" s="34" t="s">
        <v>274</v>
      </c>
      <c r="C454" s="35" t="s">
        <v>60</v>
      </c>
      <c r="D454" s="36">
        <v>13272.28</v>
      </c>
      <c r="E454" s="36">
        <v>-13272.28</v>
      </c>
      <c r="F454" s="36">
        <v>-100</v>
      </c>
      <c r="G454" s="36">
        <v>0</v>
      </c>
    </row>
    <row r="455" spans="2:7" x14ac:dyDescent="0.3">
      <c r="B455" s="31" t="s">
        <v>148</v>
      </c>
      <c r="C455" s="32" t="s">
        <v>12</v>
      </c>
      <c r="D455" s="33">
        <v>13272.28</v>
      </c>
      <c r="E455" s="33">
        <v>-13272.28</v>
      </c>
      <c r="F455" s="33">
        <v>-100</v>
      </c>
      <c r="G455" s="33">
        <v>0</v>
      </c>
    </row>
    <row r="456" spans="2:7" x14ac:dyDescent="0.3">
      <c r="B456" s="56" t="s">
        <v>199</v>
      </c>
      <c r="C456" s="57" t="s">
        <v>200</v>
      </c>
      <c r="D456" s="58">
        <v>13272.28</v>
      </c>
      <c r="E456" s="58">
        <v>-13272.28</v>
      </c>
      <c r="F456" s="58">
        <v>-100</v>
      </c>
      <c r="G456" s="58">
        <v>0</v>
      </c>
    </row>
    <row r="457" spans="2:7" x14ac:dyDescent="0.3">
      <c r="B457" s="47" t="s">
        <v>301</v>
      </c>
      <c r="C457" s="48" t="s">
        <v>89</v>
      </c>
      <c r="D457" s="49">
        <v>896824.35</v>
      </c>
      <c r="E457" s="49">
        <v>97736.73</v>
      </c>
      <c r="F457" s="49">
        <v>10.9</v>
      </c>
      <c r="G457" s="49">
        <v>994561.08</v>
      </c>
    </row>
    <row r="458" spans="2:7" x14ac:dyDescent="0.3">
      <c r="B458" s="50" t="s">
        <v>271</v>
      </c>
      <c r="C458" s="51" t="s">
        <v>90</v>
      </c>
      <c r="D458" s="52">
        <v>54983.74</v>
      </c>
      <c r="E458" s="52">
        <v>33350.32</v>
      </c>
      <c r="F458" s="52">
        <v>60.65</v>
      </c>
      <c r="G458" s="52">
        <v>88334.06</v>
      </c>
    </row>
    <row r="459" spans="2:7" x14ac:dyDescent="0.3">
      <c r="B459" s="53" t="s">
        <v>265</v>
      </c>
      <c r="C459" s="54" t="s">
        <v>417</v>
      </c>
      <c r="D459" s="55">
        <v>0</v>
      </c>
      <c r="E459" s="55">
        <v>1500</v>
      </c>
      <c r="F459" s="55">
        <v>100</v>
      </c>
      <c r="G459" s="55">
        <v>1500</v>
      </c>
    </row>
    <row r="460" spans="2:7" x14ac:dyDescent="0.3">
      <c r="B460" s="34" t="s">
        <v>264</v>
      </c>
      <c r="C460" s="35" t="s">
        <v>43</v>
      </c>
      <c r="D460" s="36">
        <v>0</v>
      </c>
      <c r="E460" s="36">
        <v>1500</v>
      </c>
      <c r="F460" s="36">
        <v>100</v>
      </c>
      <c r="G460" s="36">
        <v>1500</v>
      </c>
    </row>
    <row r="461" spans="2:7" x14ac:dyDescent="0.3">
      <c r="B461" s="31" t="s">
        <v>148</v>
      </c>
      <c r="C461" s="32" t="s">
        <v>12</v>
      </c>
      <c r="D461" s="33">
        <v>0</v>
      </c>
      <c r="E461" s="33">
        <v>1500</v>
      </c>
      <c r="F461" s="33">
        <v>100</v>
      </c>
      <c r="G461" s="33">
        <v>1500</v>
      </c>
    </row>
    <row r="462" spans="2:7" x14ac:dyDescent="0.3">
      <c r="B462" s="56" t="s">
        <v>203</v>
      </c>
      <c r="C462" s="57" t="s">
        <v>204</v>
      </c>
      <c r="D462" s="58">
        <v>0</v>
      </c>
      <c r="E462" s="58">
        <v>1500</v>
      </c>
      <c r="F462" s="58">
        <v>100</v>
      </c>
      <c r="G462" s="58">
        <v>1500</v>
      </c>
    </row>
    <row r="463" spans="2:7" x14ac:dyDescent="0.3">
      <c r="B463" s="53" t="s">
        <v>266</v>
      </c>
      <c r="C463" s="54" t="s">
        <v>418</v>
      </c>
      <c r="D463" s="55">
        <v>4983.74</v>
      </c>
      <c r="E463" s="55">
        <v>6018.32</v>
      </c>
      <c r="F463" s="55">
        <v>120.76</v>
      </c>
      <c r="G463" s="55">
        <v>11002.06</v>
      </c>
    </row>
    <row r="464" spans="2:7" x14ac:dyDescent="0.3">
      <c r="B464" s="34" t="s">
        <v>264</v>
      </c>
      <c r="C464" s="35" t="s">
        <v>43</v>
      </c>
      <c r="D464" s="36">
        <v>4983.74</v>
      </c>
      <c r="E464" s="36">
        <v>6018.32</v>
      </c>
      <c r="F464" s="36">
        <v>120.76</v>
      </c>
      <c r="G464" s="36">
        <v>11002.06</v>
      </c>
    </row>
    <row r="465" spans="2:7" x14ac:dyDescent="0.3">
      <c r="B465" s="31" t="s">
        <v>148</v>
      </c>
      <c r="C465" s="32" t="s">
        <v>12</v>
      </c>
      <c r="D465" s="33">
        <v>4983.74</v>
      </c>
      <c r="E465" s="33">
        <v>6018.32</v>
      </c>
      <c r="F465" s="33">
        <v>120.76</v>
      </c>
      <c r="G465" s="33">
        <v>11002.06</v>
      </c>
    </row>
    <row r="466" spans="2:7" x14ac:dyDescent="0.3">
      <c r="B466" s="56" t="s">
        <v>203</v>
      </c>
      <c r="C466" s="57" t="s">
        <v>204</v>
      </c>
      <c r="D466" s="58">
        <v>1002.06</v>
      </c>
      <c r="E466" s="58">
        <v>0</v>
      </c>
      <c r="F466" s="58">
        <v>0</v>
      </c>
      <c r="G466" s="58">
        <v>1002.06</v>
      </c>
    </row>
    <row r="467" spans="2:7" x14ac:dyDescent="0.3">
      <c r="B467" s="56" t="s">
        <v>207</v>
      </c>
      <c r="C467" s="57" t="s">
        <v>208</v>
      </c>
      <c r="D467" s="58">
        <v>3981.68</v>
      </c>
      <c r="E467" s="58">
        <v>6018.32</v>
      </c>
      <c r="F467" s="58">
        <v>151.15</v>
      </c>
      <c r="G467" s="58">
        <v>10000</v>
      </c>
    </row>
    <row r="468" spans="2:7" ht="20.399999999999999" x14ac:dyDescent="0.3">
      <c r="B468" s="53" t="s">
        <v>272</v>
      </c>
      <c r="C468" s="54" t="s">
        <v>273</v>
      </c>
      <c r="D468" s="55">
        <v>50000</v>
      </c>
      <c r="E468" s="55">
        <v>0</v>
      </c>
      <c r="F468" s="55">
        <v>0</v>
      </c>
      <c r="G468" s="55">
        <v>50000</v>
      </c>
    </row>
    <row r="469" spans="2:7" x14ac:dyDescent="0.3">
      <c r="B469" s="34" t="s">
        <v>264</v>
      </c>
      <c r="C469" s="35" t="s">
        <v>43</v>
      </c>
      <c r="D469" s="36">
        <v>50000</v>
      </c>
      <c r="E469" s="36">
        <v>0</v>
      </c>
      <c r="F469" s="36">
        <v>0</v>
      </c>
      <c r="G469" s="36">
        <v>50000</v>
      </c>
    </row>
    <row r="470" spans="2:7" x14ac:dyDescent="0.3">
      <c r="B470" s="31" t="s">
        <v>149</v>
      </c>
      <c r="C470" s="32" t="s">
        <v>13</v>
      </c>
      <c r="D470" s="33">
        <v>50000</v>
      </c>
      <c r="E470" s="33">
        <v>0</v>
      </c>
      <c r="F470" s="33">
        <v>0</v>
      </c>
      <c r="G470" s="33">
        <v>50000</v>
      </c>
    </row>
    <row r="471" spans="2:7" x14ac:dyDescent="0.3">
      <c r="B471" s="56" t="s">
        <v>211</v>
      </c>
      <c r="C471" s="57" t="s">
        <v>212</v>
      </c>
      <c r="D471" s="58">
        <v>50000</v>
      </c>
      <c r="E471" s="58">
        <v>0</v>
      </c>
      <c r="F471" s="58">
        <v>0</v>
      </c>
      <c r="G471" s="58">
        <v>50000</v>
      </c>
    </row>
    <row r="472" spans="2:7" ht="20.399999999999999" x14ac:dyDescent="0.3">
      <c r="B472" s="53" t="s">
        <v>288</v>
      </c>
      <c r="C472" s="54" t="s">
        <v>407</v>
      </c>
      <c r="D472" s="55">
        <v>0</v>
      </c>
      <c r="E472" s="55">
        <v>25832</v>
      </c>
      <c r="F472" s="55">
        <v>100</v>
      </c>
      <c r="G472" s="55">
        <v>25832</v>
      </c>
    </row>
    <row r="473" spans="2:7" x14ac:dyDescent="0.3">
      <c r="B473" s="34" t="s">
        <v>264</v>
      </c>
      <c r="C473" s="35" t="s">
        <v>43</v>
      </c>
      <c r="D473" s="36">
        <v>0</v>
      </c>
      <c r="E473" s="36">
        <v>10200</v>
      </c>
      <c r="F473" s="36">
        <v>100</v>
      </c>
      <c r="G473" s="36">
        <v>10200</v>
      </c>
    </row>
    <row r="474" spans="2:7" x14ac:dyDescent="0.3">
      <c r="B474" s="31" t="s">
        <v>149</v>
      </c>
      <c r="C474" s="32" t="s">
        <v>13</v>
      </c>
      <c r="D474" s="33">
        <v>0</v>
      </c>
      <c r="E474" s="33">
        <v>10200</v>
      </c>
      <c r="F474" s="33">
        <v>100</v>
      </c>
      <c r="G474" s="33">
        <v>10200</v>
      </c>
    </row>
    <row r="475" spans="2:7" x14ac:dyDescent="0.3">
      <c r="B475" s="56" t="s">
        <v>211</v>
      </c>
      <c r="C475" s="57" t="s">
        <v>212</v>
      </c>
      <c r="D475" s="58">
        <v>0</v>
      </c>
      <c r="E475" s="58">
        <v>10200</v>
      </c>
      <c r="F475" s="58">
        <v>100</v>
      </c>
      <c r="G475" s="58">
        <v>10200</v>
      </c>
    </row>
    <row r="476" spans="2:7" x14ac:dyDescent="0.3">
      <c r="B476" s="34" t="s">
        <v>274</v>
      </c>
      <c r="C476" s="35" t="s">
        <v>60</v>
      </c>
      <c r="D476" s="36">
        <v>0</v>
      </c>
      <c r="E476" s="36">
        <v>15632</v>
      </c>
      <c r="F476" s="36">
        <v>100</v>
      </c>
      <c r="G476" s="36">
        <v>15632</v>
      </c>
    </row>
    <row r="477" spans="2:7" x14ac:dyDescent="0.3">
      <c r="B477" s="31" t="s">
        <v>149</v>
      </c>
      <c r="C477" s="32" t="s">
        <v>13</v>
      </c>
      <c r="D477" s="33">
        <v>0</v>
      </c>
      <c r="E477" s="33">
        <v>15632</v>
      </c>
      <c r="F477" s="33">
        <v>100</v>
      </c>
      <c r="G477" s="33">
        <v>15632</v>
      </c>
    </row>
    <row r="478" spans="2:7" x14ac:dyDescent="0.3">
      <c r="B478" s="56" t="s">
        <v>211</v>
      </c>
      <c r="C478" s="57" t="s">
        <v>212</v>
      </c>
      <c r="D478" s="58">
        <v>0</v>
      </c>
      <c r="E478" s="58">
        <v>15632</v>
      </c>
      <c r="F478" s="58">
        <v>100</v>
      </c>
      <c r="G478" s="58">
        <v>15632</v>
      </c>
    </row>
    <row r="479" spans="2:7" ht="20.399999999999999" x14ac:dyDescent="0.3">
      <c r="B479" s="59" t="s">
        <v>302</v>
      </c>
      <c r="C479" s="60" t="s">
        <v>91</v>
      </c>
      <c r="D479" s="61">
        <v>841840.61</v>
      </c>
      <c r="E479" s="61">
        <v>64386.41</v>
      </c>
      <c r="F479" s="61">
        <v>7.65</v>
      </c>
      <c r="G479" s="61">
        <v>906227.02</v>
      </c>
    </row>
    <row r="480" spans="2:7" x14ac:dyDescent="0.3">
      <c r="B480" s="62" t="s">
        <v>303</v>
      </c>
      <c r="C480" s="63" t="s">
        <v>92</v>
      </c>
      <c r="D480" s="64">
        <v>841840.61</v>
      </c>
      <c r="E480" s="64">
        <v>64386.41</v>
      </c>
      <c r="F480" s="64">
        <v>7.65</v>
      </c>
      <c r="G480" s="64">
        <v>906227.02</v>
      </c>
    </row>
    <row r="481" spans="2:7" x14ac:dyDescent="0.3">
      <c r="B481" s="50" t="s">
        <v>271</v>
      </c>
      <c r="C481" s="51" t="s">
        <v>90</v>
      </c>
      <c r="D481" s="52">
        <v>841840.61</v>
      </c>
      <c r="E481" s="52">
        <v>64386.41</v>
      </c>
      <c r="F481" s="52">
        <v>7.65</v>
      </c>
      <c r="G481" s="52">
        <v>906227.02</v>
      </c>
    </row>
    <row r="482" spans="2:7" x14ac:dyDescent="0.3">
      <c r="B482" s="53" t="s">
        <v>263</v>
      </c>
      <c r="C482" s="54" t="s">
        <v>93</v>
      </c>
      <c r="D482" s="55">
        <v>784373.22</v>
      </c>
      <c r="E482" s="55">
        <v>35713.550000000003</v>
      </c>
      <c r="F482" s="55">
        <v>4.55</v>
      </c>
      <c r="G482" s="55">
        <v>820086.77</v>
      </c>
    </row>
    <row r="483" spans="2:7" x14ac:dyDescent="0.3">
      <c r="B483" s="34" t="s">
        <v>304</v>
      </c>
      <c r="C483" s="35" t="s">
        <v>94</v>
      </c>
      <c r="D483" s="36">
        <v>536022.30000000005</v>
      </c>
      <c r="E483" s="36">
        <v>-52638.3</v>
      </c>
      <c r="F483" s="36">
        <v>-9.82</v>
      </c>
      <c r="G483" s="36">
        <v>483384</v>
      </c>
    </row>
    <row r="484" spans="2:7" x14ac:dyDescent="0.3">
      <c r="B484" s="31" t="s">
        <v>148</v>
      </c>
      <c r="C484" s="32" t="s">
        <v>12</v>
      </c>
      <c r="D484" s="33">
        <v>528722.55000000005</v>
      </c>
      <c r="E484" s="33">
        <v>-45338.55</v>
      </c>
      <c r="F484" s="33">
        <v>-8.58</v>
      </c>
      <c r="G484" s="33">
        <v>483384</v>
      </c>
    </row>
    <row r="485" spans="2:7" x14ac:dyDescent="0.3">
      <c r="B485" s="56" t="s">
        <v>197</v>
      </c>
      <c r="C485" s="57" t="s">
        <v>198</v>
      </c>
      <c r="D485" s="58">
        <v>497046.92</v>
      </c>
      <c r="E485" s="58">
        <v>-44262.92</v>
      </c>
      <c r="F485" s="58">
        <v>-8.91</v>
      </c>
      <c r="G485" s="58">
        <v>452784</v>
      </c>
    </row>
    <row r="486" spans="2:7" x14ac:dyDescent="0.3">
      <c r="B486" s="56" t="s">
        <v>199</v>
      </c>
      <c r="C486" s="57" t="s">
        <v>200</v>
      </c>
      <c r="D486" s="58">
        <v>31675.63</v>
      </c>
      <c r="E486" s="58">
        <v>-1075.6300000000001</v>
      </c>
      <c r="F486" s="58">
        <v>-3.4</v>
      </c>
      <c r="G486" s="58">
        <v>30600</v>
      </c>
    </row>
    <row r="487" spans="2:7" x14ac:dyDescent="0.3">
      <c r="B487" s="31" t="s">
        <v>149</v>
      </c>
      <c r="C487" s="32" t="s">
        <v>13</v>
      </c>
      <c r="D487" s="33">
        <v>7299.75</v>
      </c>
      <c r="E487" s="33">
        <v>-7299.75</v>
      </c>
      <c r="F487" s="33">
        <v>-100</v>
      </c>
      <c r="G487" s="33">
        <v>0</v>
      </c>
    </row>
    <row r="488" spans="2:7" x14ac:dyDescent="0.3">
      <c r="B488" s="56" t="s">
        <v>211</v>
      </c>
      <c r="C488" s="57" t="s">
        <v>212</v>
      </c>
      <c r="D488" s="58">
        <v>7299.75</v>
      </c>
      <c r="E488" s="58">
        <v>-7299.75</v>
      </c>
      <c r="F488" s="58">
        <v>-100</v>
      </c>
      <c r="G488" s="58">
        <v>0</v>
      </c>
    </row>
    <row r="489" spans="2:7" x14ac:dyDescent="0.3">
      <c r="B489" s="34" t="s">
        <v>305</v>
      </c>
      <c r="C489" s="35" t="s">
        <v>95</v>
      </c>
      <c r="D489" s="36">
        <v>26.54</v>
      </c>
      <c r="E489" s="36">
        <v>4.83</v>
      </c>
      <c r="F489" s="36">
        <v>18.2</v>
      </c>
      <c r="G489" s="36">
        <v>31.37</v>
      </c>
    </row>
    <row r="490" spans="2:7" x14ac:dyDescent="0.3">
      <c r="B490" s="31" t="s">
        <v>148</v>
      </c>
      <c r="C490" s="32" t="s">
        <v>12</v>
      </c>
      <c r="D490" s="33">
        <v>26.54</v>
      </c>
      <c r="E490" s="33">
        <v>4.83</v>
      </c>
      <c r="F490" s="33">
        <v>18.2</v>
      </c>
      <c r="G490" s="33">
        <v>31.37</v>
      </c>
    </row>
    <row r="491" spans="2:7" x14ac:dyDescent="0.3">
      <c r="B491" s="56" t="s">
        <v>199</v>
      </c>
      <c r="C491" s="57" t="s">
        <v>200</v>
      </c>
      <c r="D491" s="58">
        <v>26.54</v>
      </c>
      <c r="E491" s="58">
        <v>4.83</v>
      </c>
      <c r="F491" s="58">
        <v>18.2</v>
      </c>
      <c r="G491" s="58">
        <v>31.37</v>
      </c>
    </row>
    <row r="492" spans="2:7" x14ac:dyDescent="0.3">
      <c r="B492" s="34" t="s">
        <v>306</v>
      </c>
      <c r="C492" s="35" t="s">
        <v>96</v>
      </c>
      <c r="D492" s="36">
        <v>243546.36</v>
      </c>
      <c r="E492" s="36">
        <v>39830.589999999997</v>
      </c>
      <c r="F492" s="36">
        <v>16.350000000000001</v>
      </c>
      <c r="G492" s="36">
        <v>283376.95</v>
      </c>
    </row>
    <row r="493" spans="2:7" x14ac:dyDescent="0.3">
      <c r="B493" s="31" t="s">
        <v>148</v>
      </c>
      <c r="C493" s="32" t="s">
        <v>12</v>
      </c>
      <c r="D493" s="33">
        <v>243546.36</v>
      </c>
      <c r="E493" s="33">
        <v>24295.59</v>
      </c>
      <c r="F493" s="33">
        <v>9.98</v>
      </c>
      <c r="G493" s="33">
        <v>267841.95</v>
      </c>
    </row>
    <row r="494" spans="2:7" x14ac:dyDescent="0.3">
      <c r="B494" s="56" t="s">
        <v>197</v>
      </c>
      <c r="C494" s="57" t="s">
        <v>198</v>
      </c>
      <c r="D494" s="58">
        <v>100792.36</v>
      </c>
      <c r="E494" s="58">
        <v>32139.64</v>
      </c>
      <c r="F494" s="58">
        <v>31.89</v>
      </c>
      <c r="G494" s="58">
        <v>132932</v>
      </c>
    </row>
    <row r="495" spans="2:7" x14ac:dyDescent="0.3">
      <c r="B495" s="56" t="s">
        <v>199</v>
      </c>
      <c r="C495" s="57" t="s">
        <v>200</v>
      </c>
      <c r="D495" s="58">
        <v>141625.85999999999</v>
      </c>
      <c r="E495" s="58">
        <v>-7920.53</v>
      </c>
      <c r="F495" s="58">
        <v>-5.59</v>
      </c>
      <c r="G495" s="58">
        <v>133705.32999999999</v>
      </c>
    </row>
    <row r="496" spans="2:7" x14ac:dyDescent="0.3">
      <c r="B496" s="56" t="s">
        <v>215</v>
      </c>
      <c r="C496" s="57" t="s">
        <v>216</v>
      </c>
      <c r="D496" s="58">
        <v>1128.1400000000001</v>
      </c>
      <c r="E496" s="58">
        <v>76.48</v>
      </c>
      <c r="F496" s="58">
        <v>6.78</v>
      </c>
      <c r="G496" s="58">
        <v>1204.6199999999999</v>
      </c>
    </row>
    <row r="497" spans="2:7" x14ac:dyDescent="0.3">
      <c r="B497" s="31" t="s">
        <v>149</v>
      </c>
      <c r="C497" s="32" t="s">
        <v>13</v>
      </c>
      <c r="D497" s="33">
        <v>0</v>
      </c>
      <c r="E497" s="33">
        <v>15535</v>
      </c>
      <c r="F497" s="33">
        <v>100</v>
      </c>
      <c r="G497" s="33">
        <v>15535</v>
      </c>
    </row>
    <row r="498" spans="2:7" x14ac:dyDescent="0.3">
      <c r="B498" s="56" t="s">
        <v>211</v>
      </c>
      <c r="C498" s="57" t="s">
        <v>212</v>
      </c>
      <c r="D498" s="58">
        <v>0</v>
      </c>
      <c r="E498" s="58">
        <v>15535</v>
      </c>
      <c r="F498" s="58">
        <v>100</v>
      </c>
      <c r="G498" s="58">
        <v>15535</v>
      </c>
    </row>
    <row r="499" spans="2:7" x14ac:dyDescent="0.3">
      <c r="B499" s="34" t="s">
        <v>274</v>
      </c>
      <c r="C499" s="35" t="s">
        <v>60</v>
      </c>
      <c r="D499" s="36">
        <v>0</v>
      </c>
      <c r="E499" s="36">
        <v>42861</v>
      </c>
      <c r="F499" s="36">
        <v>100</v>
      </c>
      <c r="G499" s="36">
        <v>42861</v>
      </c>
    </row>
    <row r="500" spans="2:7" x14ac:dyDescent="0.3">
      <c r="B500" s="31" t="s">
        <v>148</v>
      </c>
      <c r="C500" s="32" t="s">
        <v>12</v>
      </c>
      <c r="D500" s="33">
        <v>0</v>
      </c>
      <c r="E500" s="33">
        <v>42861</v>
      </c>
      <c r="F500" s="33">
        <v>100</v>
      </c>
      <c r="G500" s="33">
        <v>42861</v>
      </c>
    </row>
    <row r="501" spans="2:7" x14ac:dyDescent="0.3">
      <c r="B501" s="56" t="s">
        <v>197</v>
      </c>
      <c r="C501" s="57" t="s">
        <v>198</v>
      </c>
      <c r="D501" s="58">
        <v>0</v>
      </c>
      <c r="E501" s="58">
        <v>42861</v>
      </c>
      <c r="F501" s="58">
        <v>100</v>
      </c>
      <c r="G501" s="58">
        <v>42861</v>
      </c>
    </row>
    <row r="502" spans="2:7" x14ac:dyDescent="0.3">
      <c r="B502" s="34" t="s">
        <v>307</v>
      </c>
      <c r="C502" s="35" t="s">
        <v>97</v>
      </c>
      <c r="D502" s="36">
        <v>4778.0200000000004</v>
      </c>
      <c r="E502" s="36">
        <v>451.31</v>
      </c>
      <c r="F502" s="36">
        <v>9.4499999999999993</v>
      </c>
      <c r="G502" s="36">
        <v>5229.33</v>
      </c>
    </row>
    <row r="503" spans="2:7" x14ac:dyDescent="0.3">
      <c r="B503" s="31" t="s">
        <v>148</v>
      </c>
      <c r="C503" s="32" t="s">
        <v>12</v>
      </c>
      <c r="D503" s="33">
        <v>1459.95</v>
      </c>
      <c r="E503" s="33">
        <v>3245.38</v>
      </c>
      <c r="F503" s="33">
        <v>222.29</v>
      </c>
      <c r="G503" s="33">
        <v>4705.33</v>
      </c>
    </row>
    <row r="504" spans="2:7" x14ac:dyDescent="0.3">
      <c r="B504" s="56" t="s">
        <v>199</v>
      </c>
      <c r="C504" s="57" t="s">
        <v>200</v>
      </c>
      <c r="D504" s="58">
        <v>1459.95</v>
      </c>
      <c r="E504" s="58">
        <v>3245.38</v>
      </c>
      <c r="F504" s="58">
        <v>222.29</v>
      </c>
      <c r="G504" s="58">
        <v>4705.33</v>
      </c>
    </row>
    <row r="505" spans="2:7" x14ac:dyDescent="0.3">
      <c r="B505" s="31" t="s">
        <v>149</v>
      </c>
      <c r="C505" s="32" t="s">
        <v>13</v>
      </c>
      <c r="D505" s="33">
        <v>3318.07</v>
      </c>
      <c r="E505" s="33">
        <v>-2794.07</v>
      </c>
      <c r="F505" s="33">
        <v>-84.21</v>
      </c>
      <c r="G505" s="33">
        <v>524</v>
      </c>
    </row>
    <row r="506" spans="2:7" x14ac:dyDescent="0.3">
      <c r="B506" s="56" t="s">
        <v>211</v>
      </c>
      <c r="C506" s="57" t="s">
        <v>212</v>
      </c>
      <c r="D506" s="58">
        <v>3318.07</v>
      </c>
      <c r="E506" s="58">
        <v>-2794.07</v>
      </c>
      <c r="F506" s="58">
        <v>-84.21</v>
      </c>
      <c r="G506" s="58">
        <v>524</v>
      </c>
    </row>
    <row r="507" spans="2:7" x14ac:dyDescent="0.3">
      <c r="B507" s="34" t="s">
        <v>314</v>
      </c>
      <c r="C507" s="35" t="s">
        <v>98</v>
      </c>
      <c r="D507" s="36">
        <v>0</v>
      </c>
      <c r="E507" s="36">
        <v>5204.12</v>
      </c>
      <c r="F507" s="36">
        <v>100</v>
      </c>
      <c r="G507" s="36">
        <v>5204.12</v>
      </c>
    </row>
    <row r="508" spans="2:7" x14ac:dyDescent="0.3">
      <c r="B508" s="31" t="s">
        <v>148</v>
      </c>
      <c r="C508" s="32" t="s">
        <v>12</v>
      </c>
      <c r="D508" s="33">
        <v>0</v>
      </c>
      <c r="E508" s="33">
        <v>472.43</v>
      </c>
      <c r="F508" s="33">
        <v>100</v>
      </c>
      <c r="G508" s="33">
        <v>472.43</v>
      </c>
    </row>
    <row r="509" spans="2:7" x14ac:dyDescent="0.3">
      <c r="B509" s="56" t="s">
        <v>199</v>
      </c>
      <c r="C509" s="57" t="s">
        <v>200</v>
      </c>
      <c r="D509" s="58">
        <v>0</v>
      </c>
      <c r="E509" s="58">
        <v>472.43</v>
      </c>
      <c r="F509" s="58">
        <v>100</v>
      </c>
      <c r="G509" s="58">
        <v>472.43</v>
      </c>
    </row>
    <row r="510" spans="2:7" x14ac:dyDescent="0.3">
      <c r="B510" s="31" t="s">
        <v>149</v>
      </c>
      <c r="C510" s="32" t="s">
        <v>13</v>
      </c>
      <c r="D510" s="33">
        <v>0</v>
      </c>
      <c r="E510" s="33">
        <v>4731.6899999999996</v>
      </c>
      <c r="F510" s="33">
        <v>100</v>
      </c>
      <c r="G510" s="33">
        <v>4731.6899999999996</v>
      </c>
    </row>
    <row r="511" spans="2:7" x14ac:dyDescent="0.3">
      <c r="B511" s="56" t="s">
        <v>211</v>
      </c>
      <c r="C511" s="57" t="s">
        <v>212</v>
      </c>
      <c r="D511" s="58">
        <v>0</v>
      </c>
      <c r="E511" s="58">
        <v>4731.6899999999996</v>
      </c>
      <c r="F511" s="58">
        <v>100</v>
      </c>
      <c r="G511" s="58">
        <v>4731.6899999999996</v>
      </c>
    </row>
    <row r="512" spans="2:7" x14ac:dyDescent="0.3">
      <c r="B512" s="53" t="s">
        <v>266</v>
      </c>
      <c r="C512" s="54" t="s">
        <v>418</v>
      </c>
      <c r="D512" s="55">
        <v>3530.43</v>
      </c>
      <c r="E512" s="55">
        <v>1438.72</v>
      </c>
      <c r="F512" s="55">
        <v>40.75</v>
      </c>
      <c r="G512" s="55">
        <v>4969.1499999999996</v>
      </c>
    </row>
    <row r="513" spans="2:7" x14ac:dyDescent="0.3">
      <c r="B513" s="34" t="s">
        <v>304</v>
      </c>
      <c r="C513" s="35" t="s">
        <v>94</v>
      </c>
      <c r="D513" s="36">
        <v>2787.18</v>
      </c>
      <c r="E513" s="36">
        <v>150.82</v>
      </c>
      <c r="F513" s="36">
        <v>5.41</v>
      </c>
      <c r="G513" s="36">
        <v>2938</v>
      </c>
    </row>
    <row r="514" spans="2:7" x14ac:dyDescent="0.3">
      <c r="B514" s="31" t="s">
        <v>148</v>
      </c>
      <c r="C514" s="32" t="s">
        <v>12</v>
      </c>
      <c r="D514" s="33">
        <v>2787.18</v>
      </c>
      <c r="E514" s="33">
        <v>150.82</v>
      </c>
      <c r="F514" s="33">
        <v>5.41</v>
      </c>
      <c r="G514" s="33">
        <v>2938</v>
      </c>
    </row>
    <row r="515" spans="2:7" x14ac:dyDescent="0.3">
      <c r="B515" s="56" t="s">
        <v>197</v>
      </c>
      <c r="C515" s="57" t="s">
        <v>198</v>
      </c>
      <c r="D515" s="58">
        <v>2164.71</v>
      </c>
      <c r="E515" s="58">
        <v>-103.71</v>
      </c>
      <c r="F515" s="58">
        <v>-4.79</v>
      </c>
      <c r="G515" s="58">
        <v>2061</v>
      </c>
    </row>
    <row r="516" spans="2:7" x14ac:dyDescent="0.3">
      <c r="B516" s="56" t="s">
        <v>199</v>
      </c>
      <c r="C516" s="57" t="s">
        <v>200</v>
      </c>
      <c r="D516" s="58">
        <v>622.47</v>
      </c>
      <c r="E516" s="58">
        <v>254.53</v>
      </c>
      <c r="F516" s="58">
        <v>40.89</v>
      </c>
      <c r="G516" s="58">
        <v>877</v>
      </c>
    </row>
    <row r="517" spans="2:7" x14ac:dyDescent="0.3">
      <c r="B517" s="34" t="s">
        <v>307</v>
      </c>
      <c r="C517" s="35" t="s">
        <v>97</v>
      </c>
      <c r="D517" s="36">
        <v>743.25</v>
      </c>
      <c r="E517" s="36">
        <v>1287.9000000000001</v>
      </c>
      <c r="F517" s="36">
        <v>173.28</v>
      </c>
      <c r="G517" s="36">
        <v>2031.15</v>
      </c>
    </row>
    <row r="518" spans="2:7" x14ac:dyDescent="0.3">
      <c r="B518" s="31" t="s">
        <v>148</v>
      </c>
      <c r="C518" s="32" t="s">
        <v>12</v>
      </c>
      <c r="D518" s="33">
        <v>743.25</v>
      </c>
      <c r="E518" s="33">
        <v>757.9</v>
      </c>
      <c r="F518" s="33">
        <v>101.97</v>
      </c>
      <c r="G518" s="33">
        <v>1501.15</v>
      </c>
    </row>
    <row r="519" spans="2:7" x14ac:dyDescent="0.3">
      <c r="B519" s="56" t="s">
        <v>199</v>
      </c>
      <c r="C519" s="57" t="s">
        <v>200</v>
      </c>
      <c r="D519" s="58">
        <v>743.25</v>
      </c>
      <c r="E519" s="58">
        <v>757.9</v>
      </c>
      <c r="F519" s="58">
        <v>101.97</v>
      </c>
      <c r="G519" s="58">
        <v>1501.15</v>
      </c>
    </row>
    <row r="520" spans="2:7" x14ac:dyDescent="0.3">
      <c r="B520" s="31" t="s">
        <v>149</v>
      </c>
      <c r="C520" s="32" t="s">
        <v>13</v>
      </c>
      <c r="D520" s="33">
        <v>0</v>
      </c>
      <c r="E520" s="33">
        <v>530</v>
      </c>
      <c r="F520" s="33">
        <v>100</v>
      </c>
      <c r="G520" s="33">
        <v>530</v>
      </c>
    </row>
    <row r="521" spans="2:7" x14ac:dyDescent="0.3">
      <c r="B521" s="56" t="s">
        <v>211</v>
      </c>
      <c r="C521" s="57" t="s">
        <v>212</v>
      </c>
      <c r="D521" s="58">
        <v>0</v>
      </c>
      <c r="E521" s="58">
        <v>530</v>
      </c>
      <c r="F521" s="58">
        <v>100</v>
      </c>
      <c r="G521" s="58">
        <v>530</v>
      </c>
    </row>
    <row r="522" spans="2:7" x14ac:dyDescent="0.3">
      <c r="B522" s="53" t="s">
        <v>267</v>
      </c>
      <c r="C522" s="54" t="s">
        <v>154</v>
      </c>
      <c r="D522" s="55">
        <v>53936.959999999999</v>
      </c>
      <c r="E522" s="55">
        <v>-7577.5</v>
      </c>
      <c r="F522" s="55">
        <v>-14.05</v>
      </c>
      <c r="G522" s="55">
        <v>46359.46</v>
      </c>
    </row>
    <row r="523" spans="2:7" x14ac:dyDescent="0.3">
      <c r="B523" s="34" t="s">
        <v>307</v>
      </c>
      <c r="C523" s="35" t="s">
        <v>97</v>
      </c>
      <c r="D523" s="36">
        <v>53936.959999999999</v>
      </c>
      <c r="E523" s="36">
        <v>-7577.5</v>
      </c>
      <c r="F523" s="36">
        <v>-14.05</v>
      </c>
      <c r="G523" s="36">
        <v>46359.46</v>
      </c>
    </row>
    <row r="524" spans="2:7" x14ac:dyDescent="0.3">
      <c r="B524" s="31" t="s">
        <v>148</v>
      </c>
      <c r="C524" s="32" t="s">
        <v>12</v>
      </c>
      <c r="D524" s="33">
        <v>41484.910000000003</v>
      </c>
      <c r="E524" s="33">
        <v>-2400.0100000000002</v>
      </c>
      <c r="F524" s="33">
        <v>-5.79</v>
      </c>
      <c r="G524" s="33">
        <v>39084.9</v>
      </c>
    </row>
    <row r="525" spans="2:7" x14ac:dyDescent="0.3">
      <c r="B525" s="56" t="s">
        <v>197</v>
      </c>
      <c r="C525" s="57" t="s">
        <v>198</v>
      </c>
      <c r="D525" s="58">
        <v>34016.86</v>
      </c>
      <c r="E525" s="58">
        <v>-2915.26</v>
      </c>
      <c r="F525" s="58">
        <v>-8.57</v>
      </c>
      <c r="G525" s="58">
        <v>31101.599999999999</v>
      </c>
    </row>
    <row r="526" spans="2:7" x14ac:dyDescent="0.3">
      <c r="B526" s="56" t="s">
        <v>199</v>
      </c>
      <c r="C526" s="57" t="s">
        <v>200</v>
      </c>
      <c r="D526" s="58">
        <v>7468.05</v>
      </c>
      <c r="E526" s="58">
        <v>515.25</v>
      </c>
      <c r="F526" s="58">
        <v>6.9</v>
      </c>
      <c r="G526" s="58">
        <v>7983.3</v>
      </c>
    </row>
    <row r="527" spans="2:7" x14ac:dyDescent="0.3">
      <c r="B527" s="31" t="s">
        <v>149</v>
      </c>
      <c r="C527" s="32" t="s">
        <v>13</v>
      </c>
      <c r="D527" s="33">
        <v>12452.05</v>
      </c>
      <c r="E527" s="33">
        <v>-5177.49</v>
      </c>
      <c r="F527" s="33">
        <v>-41.58</v>
      </c>
      <c r="G527" s="33">
        <v>7274.56</v>
      </c>
    </row>
    <row r="528" spans="2:7" x14ac:dyDescent="0.3">
      <c r="B528" s="56" t="s">
        <v>211</v>
      </c>
      <c r="C528" s="57" t="s">
        <v>212</v>
      </c>
      <c r="D528" s="58">
        <v>12452.05</v>
      </c>
      <c r="E528" s="58">
        <v>-5177.49</v>
      </c>
      <c r="F528" s="58">
        <v>-41.58</v>
      </c>
      <c r="G528" s="58">
        <v>7274.56</v>
      </c>
    </row>
    <row r="529" spans="2:7" x14ac:dyDescent="0.3">
      <c r="B529" s="53" t="s">
        <v>277</v>
      </c>
      <c r="C529" s="54" t="s">
        <v>408</v>
      </c>
      <c r="D529" s="55">
        <v>0</v>
      </c>
      <c r="E529" s="55">
        <v>34811.64</v>
      </c>
      <c r="F529" s="55">
        <v>100</v>
      </c>
      <c r="G529" s="55">
        <v>34811.64</v>
      </c>
    </row>
    <row r="530" spans="2:7" x14ac:dyDescent="0.3">
      <c r="B530" s="34" t="s">
        <v>307</v>
      </c>
      <c r="C530" s="35" t="s">
        <v>97</v>
      </c>
      <c r="D530" s="36">
        <v>0</v>
      </c>
      <c r="E530" s="36">
        <v>34811.64</v>
      </c>
      <c r="F530" s="36">
        <v>100</v>
      </c>
      <c r="G530" s="36">
        <v>34811.64</v>
      </c>
    </row>
    <row r="531" spans="2:7" x14ac:dyDescent="0.3">
      <c r="B531" s="31" t="s">
        <v>148</v>
      </c>
      <c r="C531" s="32" t="s">
        <v>12</v>
      </c>
      <c r="D531" s="33">
        <v>0</v>
      </c>
      <c r="E531" s="33">
        <v>34811.64</v>
      </c>
      <c r="F531" s="33">
        <v>100</v>
      </c>
      <c r="G531" s="33">
        <v>34811.64</v>
      </c>
    </row>
    <row r="532" spans="2:7" x14ac:dyDescent="0.3">
      <c r="B532" s="56" t="s">
        <v>199</v>
      </c>
      <c r="C532" s="57" t="s">
        <v>200</v>
      </c>
      <c r="D532" s="58">
        <v>0</v>
      </c>
      <c r="E532" s="58">
        <v>34811.64</v>
      </c>
      <c r="F532" s="58">
        <v>100</v>
      </c>
      <c r="G532" s="58">
        <v>34811.64</v>
      </c>
    </row>
    <row r="533" spans="2:7" x14ac:dyDescent="0.3">
      <c r="B533" s="47" t="s">
        <v>308</v>
      </c>
      <c r="C533" s="48" t="s">
        <v>99</v>
      </c>
      <c r="D533" s="49">
        <v>309756.63</v>
      </c>
      <c r="E533" s="49">
        <v>-7998.47</v>
      </c>
      <c r="F533" s="49">
        <v>-2.58</v>
      </c>
      <c r="G533" s="49">
        <v>301758.15999999997</v>
      </c>
    </row>
    <row r="534" spans="2:7" ht="20.399999999999999" x14ac:dyDescent="0.3">
      <c r="B534" s="59" t="s">
        <v>309</v>
      </c>
      <c r="C534" s="60" t="s">
        <v>252</v>
      </c>
      <c r="D534" s="61">
        <v>72848.38</v>
      </c>
      <c r="E534" s="61">
        <v>-16912.47</v>
      </c>
      <c r="F534" s="61">
        <v>-23.22</v>
      </c>
      <c r="G534" s="61">
        <v>55935.91</v>
      </c>
    </row>
    <row r="535" spans="2:7" x14ac:dyDescent="0.3">
      <c r="B535" s="62" t="s">
        <v>310</v>
      </c>
      <c r="C535" s="63" t="s">
        <v>252</v>
      </c>
      <c r="D535" s="64">
        <v>72848.38</v>
      </c>
      <c r="E535" s="64">
        <v>-16912.47</v>
      </c>
      <c r="F535" s="64">
        <v>-23.22</v>
      </c>
      <c r="G535" s="64">
        <v>55935.91</v>
      </c>
    </row>
    <row r="536" spans="2:7" x14ac:dyDescent="0.3">
      <c r="B536" s="50" t="s">
        <v>287</v>
      </c>
      <c r="C536" s="51" t="s">
        <v>70</v>
      </c>
      <c r="D536" s="52">
        <v>72848.38</v>
      </c>
      <c r="E536" s="52">
        <v>-16912.47</v>
      </c>
      <c r="F536" s="52">
        <v>-23.22</v>
      </c>
      <c r="G536" s="52">
        <v>55935.91</v>
      </c>
    </row>
    <row r="537" spans="2:7" x14ac:dyDescent="0.3">
      <c r="B537" s="53" t="s">
        <v>311</v>
      </c>
      <c r="C537" s="54" t="s">
        <v>253</v>
      </c>
      <c r="D537" s="55">
        <v>72848.38</v>
      </c>
      <c r="E537" s="55">
        <v>-16912.47</v>
      </c>
      <c r="F537" s="55">
        <v>-23.22</v>
      </c>
      <c r="G537" s="55">
        <v>55935.91</v>
      </c>
    </row>
    <row r="538" spans="2:7" x14ac:dyDescent="0.3">
      <c r="B538" s="34" t="s">
        <v>304</v>
      </c>
      <c r="C538" s="35" t="s">
        <v>94</v>
      </c>
      <c r="D538" s="36">
        <v>67535.47</v>
      </c>
      <c r="E538" s="36">
        <v>-15344.63</v>
      </c>
      <c r="F538" s="36">
        <v>-22.72</v>
      </c>
      <c r="G538" s="36">
        <v>52190.84</v>
      </c>
    </row>
    <row r="539" spans="2:7" x14ac:dyDescent="0.3">
      <c r="B539" s="31" t="s">
        <v>148</v>
      </c>
      <c r="C539" s="32" t="s">
        <v>12</v>
      </c>
      <c r="D539" s="33">
        <v>65544.63</v>
      </c>
      <c r="E539" s="33">
        <v>-15344.63</v>
      </c>
      <c r="F539" s="33">
        <v>-23.41</v>
      </c>
      <c r="G539" s="33">
        <v>50200</v>
      </c>
    </row>
    <row r="540" spans="2:7" x14ac:dyDescent="0.3">
      <c r="B540" s="56" t="s">
        <v>197</v>
      </c>
      <c r="C540" s="57" t="s">
        <v>198</v>
      </c>
      <c r="D540" s="58">
        <v>49386.16</v>
      </c>
      <c r="E540" s="58">
        <v>-15586.16</v>
      </c>
      <c r="F540" s="58">
        <v>-31.56</v>
      </c>
      <c r="G540" s="58">
        <v>33800</v>
      </c>
    </row>
    <row r="541" spans="2:7" x14ac:dyDescent="0.3">
      <c r="B541" s="56" t="s">
        <v>199</v>
      </c>
      <c r="C541" s="57" t="s">
        <v>200</v>
      </c>
      <c r="D541" s="58">
        <v>15658.47</v>
      </c>
      <c r="E541" s="58">
        <v>241.53</v>
      </c>
      <c r="F541" s="58">
        <v>1.54</v>
      </c>
      <c r="G541" s="58">
        <v>15900</v>
      </c>
    </row>
    <row r="542" spans="2:7" x14ac:dyDescent="0.3">
      <c r="B542" s="56" t="s">
        <v>215</v>
      </c>
      <c r="C542" s="57" t="s">
        <v>216</v>
      </c>
      <c r="D542" s="58">
        <v>500</v>
      </c>
      <c r="E542" s="58">
        <v>0</v>
      </c>
      <c r="F542" s="58">
        <v>0</v>
      </c>
      <c r="G542" s="58">
        <v>500</v>
      </c>
    </row>
    <row r="543" spans="2:7" x14ac:dyDescent="0.3">
      <c r="B543" s="31" t="s">
        <v>149</v>
      </c>
      <c r="C543" s="32" t="s">
        <v>13</v>
      </c>
      <c r="D543" s="33">
        <v>1990.84</v>
      </c>
      <c r="E543" s="33">
        <v>0</v>
      </c>
      <c r="F543" s="33">
        <v>0</v>
      </c>
      <c r="G543" s="33">
        <v>1990.84</v>
      </c>
    </row>
    <row r="544" spans="2:7" x14ac:dyDescent="0.3">
      <c r="B544" s="56" t="s">
        <v>211</v>
      </c>
      <c r="C544" s="57" t="s">
        <v>212</v>
      </c>
      <c r="D544" s="58">
        <v>1990.84</v>
      </c>
      <c r="E544" s="58">
        <v>0</v>
      </c>
      <c r="F544" s="58">
        <v>0</v>
      </c>
      <c r="G544" s="58">
        <v>1990.84</v>
      </c>
    </row>
    <row r="545" spans="2:7" x14ac:dyDescent="0.3">
      <c r="B545" s="34" t="s">
        <v>305</v>
      </c>
      <c r="C545" s="35" t="s">
        <v>95</v>
      </c>
      <c r="D545" s="36">
        <v>3985.68</v>
      </c>
      <c r="E545" s="36">
        <v>-1567.84</v>
      </c>
      <c r="F545" s="36">
        <v>-39.340000000000003</v>
      </c>
      <c r="G545" s="36">
        <v>2417.84</v>
      </c>
    </row>
    <row r="546" spans="2:7" x14ac:dyDescent="0.3">
      <c r="B546" s="31" t="s">
        <v>148</v>
      </c>
      <c r="C546" s="32" t="s">
        <v>12</v>
      </c>
      <c r="D546" s="33">
        <v>3985.68</v>
      </c>
      <c r="E546" s="33">
        <v>-1567.84</v>
      </c>
      <c r="F546" s="33">
        <v>-39.340000000000003</v>
      </c>
      <c r="G546" s="33">
        <v>2417.84</v>
      </c>
    </row>
    <row r="547" spans="2:7" x14ac:dyDescent="0.3">
      <c r="B547" s="56" t="s">
        <v>199</v>
      </c>
      <c r="C547" s="57" t="s">
        <v>200</v>
      </c>
      <c r="D547" s="58">
        <v>3985.68</v>
      </c>
      <c r="E547" s="58">
        <v>-1567.84</v>
      </c>
      <c r="F547" s="58">
        <v>-39.340000000000003</v>
      </c>
      <c r="G547" s="58">
        <v>2417.84</v>
      </c>
    </row>
    <row r="548" spans="2:7" x14ac:dyDescent="0.3">
      <c r="B548" s="34" t="s">
        <v>307</v>
      </c>
      <c r="C548" s="35" t="s">
        <v>97</v>
      </c>
      <c r="D548" s="36">
        <v>1327.23</v>
      </c>
      <c r="E548" s="36">
        <v>0</v>
      </c>
      <c r="F548" s="36">
        <v>0</v>
      </c>
      <c r="G548" s="36">
        <v>1327.23</v>
      </c>
    </row>
    <row r="549" spans="2:7" x14ac:dyDescent="0.3">
      <c r="B549" s="31" t="s">
        <v>149</v>
      </c>
      <c r="C549" s="32" t="s">
        <v>13</v>
      </c>
      <c r="D549" s="33">
        <v>1327.23</v>
      </c>
      <c r="E549" s="33">
        <v>0</v>
      </c>
      <c r="F549" s="33">
        <v>0</v>
      </c>
      <c r="G549" s="33">
        <v>1327.23</v>
      </c>
    </row>
    <row r="550" spans="2:7" x14ac:dyDescent="0.3">
      <c r="B550" s="56" t="s">
        <v>211</v>
      </c>
      <c r="C550" s="57" t="s">
        <v>212</v>
      </c>
      <c r="D550" s="58">
        <v>1327.23</v>
      </c>
      <c r="E550" s="58">
        <v>0</v>
      </c>
      <c r="F550" s="58">
        <v>0</v>
      </c>
      <c r="G550" s="58">
        <v>1327.23</v>
      </c>
    </row>
    <row r="551" spans="2:7" ht="20.399999999999999" x14ac:dyDescent="0.3">
      <c r="B551" s="59" t="s">
        <v>312</v>
      </c>
      <c r="C551" s="60" t="s">
        <v>100</v>
      </c>
      <c r="D551" s="61">
        <v>97803.12</v>
      </c>
      <c r="E551" s="61">
        <v>9753.39</v>
      </c>
      <c r="F551" s="61">
        <v>9.9700000000000006</v>
      </c>
      <c r="G551" s="61">
        <v>107556.51</v>
      </c>
    </row>
    <row r="552" spans="2:7" x14ac:dyDescent="0.3">
      <c r="B552" s="62" t="s">
        <v>313</v>
      </c>
      <c r="C552" s="63" t="s">
        <v>101</v>
      </c>
      <c r="D552" s="64">
        <v>97803.12</v>
      </c>
      <c r="E552" s="64">
        <v>9753.39</v>
      </c>
      <c r="F552" s="64">
        <v>9.9700000000000006</v>
      </c>
      <c r="G552" s="64">
        <v>107556.51</v>
      </c>
    </row>
    <row r="553" spans="2:7" x14ac:dyDescent="0.3">
      <c r="B553" s="50" t="s">
        <v>287</v>
      </c>
      <c r="C553" s="51" t="s">
        <v>70</v>
      </c>
      <c r="D553" s="52">
        <v>97803.12</v>
      </c>
      <c r="E553" s="52">
        <v>9753.39</v>
      </c>
      <c r="F553" s="52">
        <v>9.9700000000000006</v>
      </c>
      <c r="G553" s="52">
        <v>107556.51</v>
      </c>
    </row>
    <row r="554" spans="2:7" x14ac:dyDescent="0.3">
      <c r="B554" s="53" t="s">
        <v>263</v>
      </c>
      <c r="C554" s="54" t="s">
        <v>102</v>
      </c>
      <c r="D554" s="55">
        <v>97803.12</v>
      </c>
      <c r="E554" s="55">
        <v>9753.39</v>
      </c>
      <c r="F554" s="55">
        <v>9.9700000000000006</v>
      </c>
      <c r="G554" s="55">
        <v>107556.51</v>
      </c>
    </row>
    <row r="555" spans="2:7" x14ac:dyDescent="0.3">
      <c r="B555" s="34" t="s">
        <v>304</v>
      </c>
      <c r="C555" s="35" t="s">
        <v>94</v>
      </c>
      <c r="D555" s="36">
        <v>80971.360000000001</v>
      </c>
      <c r="E555" s="36">
        <v>0</v>
      </c>
      <c r="F555" s="36">
        <v>0</v>
      </c>
      <c r="G555" s="36">
        <v>80971.360000000001</v>
      </c>
    </row>
    <row r="556" spans="2:7" x14ac:dyDescent="0.3">
      <c r="B556" s="31" t="s">
        <v>148</v>
      </c>
      <c r="C556" s="32" t="s">
        <v>12</v>
      </c>
      <c r="D556" s="33">
        <v>75529.73</v>
      </c>
      <c r="E556" s="33">
        <v>-1619.11</v>
      </c>
      <c r="F556" s="33">
        <v>-2.14</v>
      </c>
      <c r="G556" s="33">
        <v>73910.62</v>
      </c>
    </row>
    <row r="557" spans="2:7" x14ac:dyDescent="0.3">
      <c r="B557" s="56" t="s">
        <v>197</v>
      </c>
      <c r="C557" s="57" t="s">
        <v>198</v>
      </c>
      <c r="D557" s="58">
        <v>49700</v>
      </c>
      <c r="E557" s="58">
        <v>1160</v>
      </c>
      <c r="F557" s="58">
        <v>2.33</v>
      </c>
      <c r="G557" s="58">
        <v>50860</v>
      </c>
    </row>
    <row r="558" spans="2:7" x14ac:dyDescent="0.3">
      <c r="B558" s="56" t="s">
        <v>199</v>
      </c>
      <c r="C558" s="57" t="s">
        <v>200</v>
      </c>
      <c r="D558" s="58">
        <v>25365.200000000001</v>
      </c>
      <c r="E558" s="58">
        <v>-2779.11</v>
      </c>
      <c r="F558" s="58">
        <v>-10.96</v>
      </c>
      <c r="G558" s="58">
        <v>22586.09</v>
      </c>
    </row>
    <row r="559" spans="2:7" x14ac:dyDescent="0.3">
      <c r="B559" s="56" t="s">
        <v>215</v>
      </c>
      <c r="C559" s="57" t="s">
        <v>216</v>
      </c>
      <c r="D559" s="58">
        <v>464.53</v>
      </c>
      <c r="E559" s="58">
        <v>0</v>
      </c>
      <c r="F559" s="58">
        <v>0</v>
      </c>
      <c r="G559" s="58">
        <v>464.53</v>
      </c>
    </row>
    <row r="560" spans="2:7" x14ac:dyDescent="0.3">
      <c r="B560" s="31" t="s">
        <v>149</v>
      </c>
      <c r="C560" s="32" t="s">
        <v>13</v>
      </c>
      <c r="D560" s="33">
        <v>5441.63</v>
      </c>
      <c r="E560" s="33">
        <v>1619.11</v>
      </c>
      <c r="F560" s="33">
        <v>29.75</v>
      </c>
      <c r="G560" s="33">
        <v>7060.74</v>
      </c>
    </row>
    <row r="561" spans="2:7" x14ac:dyDescent="0.3">
      <c r="B561" s="56" t="s">
        <v>211</v>
      </c>
      <c r="C561" s="57" t="s">
        <v>212</v>
      </c>
      <c r="D561" s="58">
        <v>5441.63</v>
      </c>
      <c r="E561" s="58">
        <v>1619.11</v>
      </c>
      <c r="F561" s="58">
        <v>29.75</v>
      </c>
      <c r="G561" s="58">
        <v>7060.74</v>
      </c>
    </row>
    <row r="562" spans="2:7" x14ac:dyDescent="0.3">
      <c r="B562" s="34" t="s">
        <v>306</v>
      </c>
      <c r="C562" s="35" t="s">
        <v>96</v>
      </c>
      <c r="D562" s="36">
        <v>2933.82</v>
      </c>
      <c r="E562" s="36">
        <v>4169.99</v>
      </c>
      <c r="F562" s="36">
        <v>142.13999999999999</v>
      </c>
      <c r="G562" s="36">
        <v>7103.81</v>
      </c>
    </row>
    <row r="563" spans="2:7" x14ac:dyDescent="0.3">
      <c r="B563" s="31" t="s">
        <v>148</v>
      </c>
      <c r="C563" s="32" t="s">
        <v>12</v>
      </c>
      <c r="D563" s="33">
        <v>2063.8200000000002</v>
      </c>
      <c r="E563" s="33">
        <v>1336.18</v>
      </c>
      <c r="F563" s="33">
        <v>64.739999999999995</v>
      </c>
      <c r="G563" s="33">
        <v>3400</v>
      </c>
    </row>
    <row r="564" spans="2:7" x14ac:dyDescent="0.3">
      <c r="B564" s="56" t="s">
        <v>199</v>
      </c>
      <c r="C564" s="57" t="s">
        <v>200</v>
      </c>
      <c r="D564" s="58">
        <v>2063.8200000000002</v>
      </c>
      <c r="E564" s="58">
        <v>1336.18</v>
      </c>
      <c r="F564" s="58">
        <v>64.739999999999995</v>
      </c>
      <c r="G564" s="58">
        <v>3400</v>
      </c>
    </row>
    <row r="565" spans="2:7" x14ac:dyDescent="0.3">
      <c r="B565" s="31" t="s">
        <v>149</v>
      </c>
      <c r="C565" s="32" t="s">
        <v>13</v>
      </c>
      <c r="D565" s="33">
        <v>870</v>
      </c>
      <c r="E565" s="33">
        <v>2833.81</v>
      </c>
      <c r="F565" s="33">
        <v>325.73</v>
      </c>
      <c r="G565" s="33">
        <v>3703.81</v>
      </c>
    </row>
    <row r="566" spans="2:7" x14ac:dyDescent="0.3">
      <c r="B566" s="56" t="s">
        <v>211</v>
      </c>
      <c r="C566" s="57" t="s">
        <v>212</v>
      </c>
      <c r="D566" s="58">
        <v>870</v>
      </c>
      <c r="E566" s="58">
        <v>2833.81</v>
      </c>
      <c r="F566" s="58">
        <v>325.73</v>
      </c>
      <c r="G566" s="58">
        <v>3703.81</v>
      </c>
    </row>
    <row r="567" spans="2:7" x14ac:dyDescent="0.3">
      <c r="B567" s="34" t="s">
        <v>307</v>
      </c>
      <c r="C567" s="35" t="s">
        <v>97</v>
      </c>
      <c r="D567" s="36">
        <v>13367.05</v>
      </c>
      <c r="E567" s="36">
        <v>5017.95</v>
      </c>
      <c r="F567" s="36">
        <v>37.54</v>
      </c>
      <c r="G567" s="36">
        <v>18385</v>
      </c>
    </row>
    <row r="568" spans="2:7" x14ac:dyDescent="0.3">
      <c r="B568" s="31" t="s">
        <v>148</v>
      </c>
      <c r="C568" s="32" t="s">
        <v>12</v>
      </c>
      <c r="D568" s="33">
        <v>2820.45</v>
      </c>
      <c r="E568" s="33">
        <v>364.55</v>
      </c>
      <c r="F568" s="33">
        <v>12.93</v>
      </c>
      <c r="G568" s="33">
        <v>3185</v>
      </c>
    </row>
    <row r="569" spans="2:7" x14ac:dyDescent="0.3">
      <c r="B569" s="56" t="s">
        <v>199</v>
      </c>
      <c r="C569" s="57" t="s">
        <v>200</v>
      </c>
      <c r="D569" s="58">
        <v>2820.45</v>
      </c>
      <c r="E569" s="58">
        <v>364.55</v>
      </c>
      <c r="F569" s="58">
        <v>12.93</v>
      </c>
      <c r="G569" s="58">
        <v>3185</v>
      </c>
    </row>
    <row r="570" spans="2:7" x14ac:dyDescent="0.3">
      <c r="B570" s="31" t="s">
        <v>149</v>
      </c>
      <c r="C570" s="32" t="s">
        <v>13</v>
      </c>
      <c r="D570" s="33">
        <v>10546.6</v>
      </c>
      <c r="E570" s="33">
        <v>4653.3999999999996</v>
      </c>
      <c r="F570" s="33">
        <v>44.12</v>
      </c>
      <c r="G570" s="33">
        <v>15200</v>
      </c>
    </row>
    <row r="571" spans="2:7" x14ac:dyDescent="0.3">
      <c r="B571" s="56" t="s">
        <v>211</v>
      </c>
      <c r="C571" s="57" t="s">
        <v>212</v>
      </c>
      <c r="D571" s="58">
        <v>10546.6</v>
      </c>
      <c r="E571" s="58">
        <v>4653.3999999999996</v>
      </c>
      <c r="F571" s="58">
        <v>44.12</v>
      </c>
      <c r="G571" s="58">
        <v>15200</v>
      </c>
    </row>
    <row r="572" spans="2:7" x14ac:dyDescent="0.3">
      <c r="B572" s="34" t="s">
        <v>314</v>
      </c>
      <c r="C572" s="35" t="s">
        <v>98</v>
      </c>
      <c r="D572" s="36">
        <v>530.89</v>
      </c>
      <c r="E572" s="36">
        <v>565.45000000000005</v>
      </c>
      <c r="F572" s="36">
        <v>106.51</v>
      </c>
      <c r="G572" s="36">
        <v>1096.3399999999999</v>
      </c>
    </row>
    <row r="573" spans="2:7" x14ac:dyDescent="0.3">
      <c r="B573" s="31" t="s">
        <v>149</v>
      </c>
      <c r="C573" s="32" t="s">
        <v>13</v>
      </c>
      <c r="D573" s="33">
        <v>530.89</v>
      </c>
      <c r="E573" s="33">
        <v>565.45000000000005</v>
      </c>
      <c r="F573" s="33">
        <v>106.51</v>
      </c>
      <c r="G573" s="33">
        <v>1096.3399999999999</v>
      </c>
    </row>
    <row r="574" spans="2:7" x14ac:dyDescent="0.3">
      <c r="B574" s="56" t="s">
        <v>211</v>
      </c>
      <c r="C574" s="57" t="s">
        <v>212</v>
      </c>
      <c r="D574" s="58">
        <v>530.89</v>
      </c>
      <c r="E574" s="58">
        <v>565.45000000000005</v>
      </c>
      <c r="F574" s="58">
        <v>106.51</v>
      </c>
      <c r="G574" s="58">
        <v>1096.3399999999999</v>
      </c>
    </row>
    <row r="575" spans="2:7" ht="20.399999999999999" x14ac:dyDescent="0.3">
      <c r="B575" s="59" t="s">
        <v>315</v>
      </c>
      <c r="C575" s="60" t="s">
        <v>103</v>
      </c>
      <c r="D575" s="61">
        <v>139105.13</v>
      </c>
      <c r="E575" s="61">
        <v>-839.39</v>
      </c>
      <c r="F575" s="61">
        <v>-0.6</v>
      </c>
      <c r="G575" s="61">
        <v>138265.74</v>
      </c>
    </row>
    <row r="576" spans="2:7" x14ac:dyDescent="0.3">
      <c r="B576" s="62" t="s">
        <v>316</v>
      </c>
      <c r="C576" s="63" t="s">
        <v>104</v>
      </c>
      <c r="D576" s="64">
        <v>139105.13</v>
      </c>
      <c r="E576" s="64">
        <v>-839.39</v>
      </c>
      <c r="F576" s="64">
        <v>-0.6</v>
      </c>
      <c r="G576" s="64">
        <v>138265.74</v>
      </c>
    </row>
    <row r="577" spans="2:7" x14ac:dyDescent="0.3">
      <c r="B577" s="50" t="s">
        <v>287</v>
      </c>
      <c r="C577" s="51" t="s">
        <v>70</v>
      </c>
      <c r="D577" s="52">
        <v>139105.13</v>
      </c>
      <c r="E577" s="52">
        <v>-839.39</v>
      </c>
      <c r="F577" s="52">
        <v>-0.6</v>
      </c>
      <c r="G577" s="52">
        <v>138265.74</v>
      </c>
    </row>
    <row r="578" spans="2:7" x14ac:dyDescent="0.3">
      <c r="B578" s="53" t="s">
        <v>265</v>
      </c>
      <c r="C578" s="54" t="s">
        <v>105</v>
      </c>
      <c r="D578" s="55">
        <v>55782.85</v>
      </c>
      <c r="E578" s="55">
        <v>4855.3900000000003</v>
      </c>
      <c r="F578" s="55">
        <v>8.6999999999999993</v>
      </c>
      <c r="G578" s="55">
        <v>60638.239999999998</v>
      </c>
    </row>
    <row r="579" spans="2:7" x14ac:dyDescent="0.3">
      <c r="B579" s="34" t="s">
        <v>304</v>
      </c>
      <c r="C579" s="35" t="s">
        <v>94</v>
      </c>
      <c r="D579" s="36">
        <v>15200</v>
      </c>
      <c r="E579" s="36">
        <v>3300</v>
      </c>
      <c r="F579" s="36">
        <v>21.71</v>
      </c>
      <c r="G579" s="36">
        <v>18500</v>
      </c>
    </row>
    <row r="580" spans="2:7" x14ac:dyDescent="0.3">
      <c r="B580" s="31" t="s">
        <v>148</v>
      </c>
      <c r="C580" s="32" t="s">
        <v>12</v>
      </c>
      <c r="D580" s="33">
        <v>12200</v>
      </c>
      <c r="E580" s="33">
        <v>500</v>
      </c>
      <c r="F580" s="33">
        <v>4.0999999999999996</v>
      </c>
      <c r="G580" s="33">
        <v>12700</v>
      </c>
    </row>
    <row r="581" spans="2:7" x14ac:dyDescent="0.3">
      <c r="B581" s="56" t="s">
        <v>199</v>
      </c>
      <c r="C581" s="57" t="s">
        <v>200</v>
      </c>
      <c r="D581" s="58">
        <v>11700</v>
      </c>
      <c r="E581" s="58">
        <v>500</v>
      </c>
      <c r="F581" s="58">
        <v>4.2699999999999996</v>
      </c>
      <c r="G581" s="58">
        <v>12200</v>
      </c>
    </row>
    <row r="582" spans="2:7" x14ac:dyDescent="0.3">
      <c r="B582" s="56" t="s">
        <v>215</v>
      </c>
      <c r="C582" s="57" t="s">
        <v>216</v>
      </c>
      <c r="D582" s="58">
        <v>500</v>
      </c>
      <c r="E582" s="58">
        <v>0</v>
      </c>
      <c r="F582" s="58">
        <v>0</v>
      </c>
      <c r="G582" s="58">
        <v>500</v>
      </c>
    </row>
    <row r="583" spans="2:7" x14ac:dyDescent="0.3">
      <c r="B583" s="31" t="s">
        <v>149</v>
      </c>
      <c r="C583" s="32" t="s">
        <v>13</v>
      </c>
      <c r="D583" s="33">
        <v>3000</v>
      </c>
      <c r="E583" s="33">
        <v>2800</v>
      </c>
      <c r="F583" s="33">
        <v>93.33</v>
      </c>
      <c r="G583" s="33">
        <v>5800</v>
      </c>
    </row>
    <row r="584" spans="2:7" x14ac:dyDescent="0.3">
      <c r="B584" s="56" t="s">
        <v>211</v>
      </c>
      <c r="C584" s="57" t="s">
        <v>212</v>
      </c>
      <c r="D584" s="58">
        <v>3000</v>
      </c>
      <c r="E584" s="58">
        <v>2800</v>
      </c>
      <c r="F584" s="58">
        <v>93.33</v>
      </c>
      <c r="G584" s="58">
        <v>5800</v>
      </c>
    </row>
    <row r="585" spans="2:7" x14ac:dyDescent="0.3">
      <c r="B585" s="34" t="s">
        <v>305</v>
      </c>
      <c r="C585" s="35" t="s">
        <v>95</v>
      </c>
      <c r="D585" s="36">
        <v>2000</v>
      </c>
      <c r="E585" s="36">
        <v>1555.39</v>
      </c>
      <c r="F585" s="36">
        <v>77.77</v>
      </c>
      <c r="G585" s="36">
        <v>3555.39</v>
      </c>
    </row>
    <row r="586" spans="2:7" x14ac:dyDescent="0.3">
      <c r="B586" s="31" t="s">
        <v>149</v>
      </c>
      <c r="C586" s="32" t="s">
        <v>13</v>
      </c>
      <c r="D586" s="33">
        <v>2000</v>
      </c>
      <c r="E586" s="33">
        <v>1555.39</v>
      </c>
      <c r="F586" s="33">
        <v>77.77</v>
      </c>
      <c r="G586" s="33">
        <v>3555.39</v>
      </c>
    </row>
    <row r="587" spans="2:7" x14ac:dyDescent="0.3">
      <c r="B587" s="56" t="s">
        <v>211</v>
      </c>
      <c r="C587" s="57" t="s">
        <v>212</v>
      </c>
      <c r="D587" s="58">
        <v>2000</v>
      </c>
      <c r="E587" s="58">
        <v>1555.39</v>
      </c>
      <c r="F587" s="58">
        <v>77.77</v>
      </c>
      <c r="G587" s="58">
        <v>3555.39</v>
      </c>
    </row>
    <row r="588" spans="2:7" x14ac:dyDescent="0.3">
      <c r="B588" s="34" t="s">
        <v>306</v>
      </c>
      <c r="C588" s="35" t="s">
        <v>96</v>
      </c>
      <c r="D588" s="36">
        <v>1503.98</v>
      </c>
      <c r="E588" s="36">
        <v>0</v>
      </c>
      <c r="F588" s="36">
        <v>0</v>
      </c>
      <c r="G588" s="36">
        <v>1503.98</v>
      </c>
    </row>
    <row r="589" spans="2:7" x14ac:dyDescent="0.3">
      <c r="B589" s="31" t="s">
        <v>149</v>
      </c>
      <c r="C589" s="32" t="s">
        <v>13</v>
      </c>
      <c r="D589" s="33">
        <v>1503.98</v>
      </c>
      <c r="E589" s="33">
        <v>0</v>
      </c>
      <c r="F589" s="33">
        <v>0</v>
      </c>
      <c r="G589" s="33">
        <v>1503.98</v>
      </c>
    </row>
    <row r="590" spans="2:7" x14ac:dyDescent="0.3">
      <c r="B590" s="56" t="s">
        <v>211</v>
      </c>
      <c r="C590" s="57" t="s">
        <v>212</v>
      </c>
      <c r="D590" s="58">
        <v>1503.98</v>
      </c>
      <c r="E590" s="58">
        <v>0</v>
      </c>
      <c r="F590" s="58">
        <v>0</v>
      </c>
      <c r="G590" s="58">
        <v>1503.98</v>
      </c>
    </row>
    <row r="591" spans="2:7" x14ac:dyDescent="0.3">
      <c r="B591" s="34" t="s">
        <v>307</v>
      </c>
      <c r="C591" s="35" t="s">
        <v>97</v>
      </c>
      <c r="D591" s="36">
        <v>37078.870000000003</v>
      </c>
      <c r="E591" s="36">
        <v>0</v>
      </c>
      <c r="F591" s="36">
        <v>0</v>
      </c>
      <c r="G591" s="36">
        <v>37078.870000000003</v>
      </c>
    </row>
    <row r="592" spans="2:7" x14ac:dyDescent="0.3">
      <c r="B592" s="31" t="s">
        <v>148</v>
      </c>
      <c r="C592" s="32" t="s">
        <v>12</v>
      </c>
      <c r="D592" s="33">
        <v>398.17</v>
      </c>
      <c r="E592" s="33">
        <v>0</v>
      </c>
      <c r="F592" s="33">
        <v>0</v>
      </c>
      <c r="G592" s="33">
        <v>398.17</v>
      </c>
    </row>
    <row r="593" spans="2:7" x14ac:dyDescent="0.3">
      <c r="B593" s="56" t="s">
        <v>199</v>
      </c>
      <c r="C593" s="57" t="s">
        <v>200</v>
      </c>
      <c r="D593" s="58">
        <v>398.17</v>
      </c>
      <c r="E593" s="58">
        <v>0</v>
      </c>
      <c r="F593" s="58">
        <v>0</v>
      </c>
      <c r="G593" s="58">
        <v>398.17</v>
      </c>
    </row>
    <row r="594" spans="2:7" x14ac:dyDescent="0.3">
      <c r="B594" s="31" t="s">
        <v>149</v>
      </c>
      <c r="C594" s="32" t="s">
        <v>13</v>
      </c>
      <c r="D594" s="33">
        <v>36680.699999999997</v>
      </c>
      <c r="E594" s="33">
        <v>0</v>
      </c>
      <c r="F594" s="33">
        <v>0</v>
      </c>
      <c r="G594" s="33">
        <v>36680.699999999997</v>
      </c>
    </row>
    <row r="595" spans="2:7" x14ac:dyDescent="0.3">
      <c r="B595" s="56" t="s">
        <v>211</v>
      </c>
      <c r="C595" s="57" t="s">
        <v>212</v>
      </c>
      <c r="D595" s="58">
        <v>36680.699999999997</v>
      </c>
      <c r="E595" s="58">
        <v>0</v>
      </c>
      <c r="F595" s="58">
        <v>0</v>
      </c>
      <c r="G595" s="58">
        <v>36680.699999999997</v>
      </c>
    </row>
    <row r="596" spans="2:7" x14ac:dyDescent="0.3">
      <c r="B596" s="53" t="s">
        <v>277</v>
      </c>
      <c r="C596" s="54" t="s">
        <v>155</v>
      </c>
      <c r="D596" s="55">
        <v>2500</v>
      </c>
      <c r="E596" s="55">
        <v>0</v>
      </c>
      <c r="F596" s="55">
        <v>0</v>
      </c>
      <c r="G596" s="55">
        <v>2500</v>
      </c>
    </row>
    <row r="597" spans="2:7" x14ac:dyDescent="0.3">
      <c r="B597" s="34" t="s">
        <v>304</v>
      </c>
      <c r="C597" s="35" t="s">
        <v>94</v>
      </c>
      <c r="D597" s="36">
        <v>1000</v>
      </c>
      <c r="E597" s="36">
        <v>0</v>
      </c>
      <c r="F597" s="36">
        <v>0</v>
      </c>
      <c r="G597" s="36">
        <v>1000</v>
      </c>
    </row>
    <row r="598" spans="2:7" x14ac:dyDescent="0.3">
      <c r="B598" s="31" t="s">
        <v>148</v>
      </c>
      <c r="C598" s="32" t="s">
        <v>12</v>
      </c>
      <c r="D598" s="33">
        <v>1000</v>
      </c>
      <c r="E598" s="33">
        <v>0</v>
      </c>
      <c r="F598" s="33">
        <v>0</v>
      </c>
      <c r="G598" s="33">
        <v>1000</v>
      </c>
    </row>
    <row r="599" spans="2:7" x14ac:dyDescent="0.3">
      <c r="B599" s="56" t="s">
        <v>199</v>
      </c>
      <c r="C599" s="57" t="s">
        <v>200</v>
      </c>
      <c r="D599" s="58">
        <v>1000</v>
      </c>
      <c r="E599" s="58">
        <v>0</v>
      </c>
      <c r="F599" s="58">
        <v>0</v>
      </c>
      <c r="G599" s="58">
        <v>1000</v>
      </c>
    </row>
    <row r="600" spans="2:7" x14ac:dyDescent="0.3">
      <c r="B600" s="34" t="s">
        <v>307</v>
      </c>
      <c r="C600" s="35" t="s">
        <v>97</v>
      </c>
      <c r="D600" s="36">
        <v>1500</v>
      </c>
      <c r="E600" s="36">
        <v>0</v>
      </c>
      <c r="F600" s="36">
        <v>0</v>
      </c>
      <c r="G600" s="36">
        <v>1500</v>
      </c>
    </row>
    <row r="601" spans="2:7" x14ac:dyDescent="0.3">
      <c r="B601" s="31" t="s">
        <v>148</v>
      </c>
      <c r="C601" s="32" t="s">
        <v>12</v>
      </c>
      <c r="D601" s="33">
        <v>1500</v>
      </c>
      <c r="E601" s="33">
        <v>0</v>
      </c>
      <c r="F601" s="33">
        <v>0</v>
      </c>
      <c r="G601" s="33">
        <v>1500</v>
      </c>
    </row>
    <row r="602" spans="2:7" x14ac:dyDescent="0.3">
      <c r="B602" s="56" t="s">
        <v>199</v>
      </c>
      <c r="C602" s="57" t="s">
        <v>200</v>
      </c>
      <c r="D602" s="58">
        <v>1500</v>
      </c>
      <c r="E602" s="58">
        <v>0</v>
      </c>
      <c r="F602" s="58">
        <v>0</v>
      </c>
      <c r="G602" s="58">
        <v>1500</v>
      </c>
    </row>
    <row r="603" spans="2:7" x14ac:dyDescent="0.3">
      <c r="B603" s="53" t="s">
        <v>285</v>
      </c>
      <c r="C603" s="54" t="s">
        <v>317</v>
      </c>
      <c r="D603" s="55">
        <v>16000</v>
      </c>
      <c r="E603" s="55">
        <v>2721.46</v>
      </c>
      <c r="F603" s="55">
        <v>17.010000000000002</v>
      </c>
      <c r="G603" s="55">
        <v>18721.46</v>
      </c>
    </row>
    <row r="604" spans="2:7" x14ac:dyDescent="0.3">
      <c r="B604" s="34" t="s">
        <v>306</v>
      </c>
      <c r="C604" s="35" t="s">
        <v>96</v>
      </c>
      <c r="D604" s="36">
        <v>16000</v>
      </c>
      <c r="E604" s="36">
        <v>2721.46</v>
      </c>
      <c r="F604" s="36">
        <v>17.010000000000002</v>
      </c>
      <c r="G604" s="36">
        <v>18721.46</v>
      </c>
    </row>
    <row r="605" spans="2:7" x14ac:dyDescent="0.3">
      <c r="B605" s="31" t="s">
        <v>148</v>
      </c>
      <c r="C605" s="32" t="s">
        <v>12</v>
      </c>
      <c r="D605" s="33">
        <v>14000</v>
      </c>
      <c r="E605" s="33">
        <v>-3778.54</v>
      </c>
      <c r="F605" s="33">
        <v>-26.99</v>
      </c>
      <c r="G605" s="33">
        <v>10221.459999999999</v>
      </c>
    </row>
    <row r="606" spans="2:7" x14ac:dyDescent="0.3">
      <c r="B606" s="56" t="s">
        <v>199</v>
      </c>
      <c r="C606" s="57" t="s">
        <v>200</v>
      </c>
      <c r="D606" s="58">
        <v>14000</v>
      </c>
      <c r="E606" s="58">
        <v>-3778.54</v>
      </c>
      <c r="F606" s="58">
        <v>-26.99</v>
      </c>
      <c r="G606" s="58">
        <v>10221.459999999999</v>
      </c>
    </row>
    <row r="607" spans="2:7" x14ac:dyDescent="0.3">
      <c r="B607" s="31" t="s">
        <v>149</v>
      </c>
      <c r="C607" s="32" t="s">
        <v>13</v>
      </c>
      <c r="D607" s="33">
        <v>2000</v>
      </c>
      <c r="E607" s="33">
        <v>6500</v>
      </c>
      <c r="F607" s="33">
        <v>325</v>
      </c>
      <c r="G607" s="33">
        <v>8500</v>
      </c>
    </row>
    <row r="608" spans="2:7" x14ac:dyDescent="0.3">
      <c r="B608" s="56" t="s">
        <v>211</v>
      </c>
      <c r="C608" s="57" t="s">
        <v>212</v>
      </c>
      <c r="D608" s="58">
        <v>2000</v>
      </c>
      <c r="E608" s="58">
        <v>6500</v>
      </c>
      <c r="F608" s="58">
        <v>325</v>
      </c>
      <c r="G608" s="58">
        <v>8500</v>
      </c>
    </row>
    <row r="609" spans="2:7" x14ac:dyDescent="0.3">
      <c r="B609" s="53" t="s">
        <v>295</v>
      </c>
      <c r="C609" s="54" t="s">
        <v>246</v>
      </c>
      <c r="D609" s="55">
        <v>21099.27</v>
      </c>
      <c r="E609" s="55">
        <v>0</v>
      </c>
      <c r="F609" s="55">
        <v>0</v>
      </c>
      <c r="G609" s="55">
        <v>21099.27</v>
      </c>
    </row>
    <row r="610" spans="2:7" x14ac:dyDescent="0.3">
      <c r="B610" s="34" t="s">
        <v>307</v>
      </c>
      <c r="C610" s="35" t="s">
        <v>97</v>
      </c>
      <c r="D610" s="36">
        <v>21099.27</v>
      </c>
      <c r="E610" s="36">
        <v>0</v>
      </c>
      <c r="F610" s="36">
        <v>0</v>
      </c>
      <c r="G610" s="36">
        <v>21099.27</v>
      </c>
    </row>
    <row r="611" spans="2:7" x14ac:dyDescent="0.3">
      <c r="B611" s="31" t="s">
        <v>148</v>
      </c>
      <c r="C611" s="32" t="s">
        <v>12</v>
      </c>
      <c r="D611" s="33">
        <v>21099.27</v>
      </c>
      <c r="E611" s="33">
        <v>0</v>
      </c>
      <c r="F611" s="33">
        <v>0</v>
      </c>
      <c r="G611" s="33">
        <v>21099.27</v>
      </c>
    </row>
    <row r="612" spans="2:7" x14ac:dyDescent="0.3">
      <c r="B612" s="56" t="s">
        <v>197</v>
      </c>
      <c r="C612" s="57" t="s">
        <v>198</v>
      </c>
      <c r="D612" s="58">
        <v>15500</v>
      </c>
      <c r="E612" s="58">
        <v>600</v>
      </c>
      <c r="F612" s="58">
        <v>3.87</v>
      </c>
      <c r="G612" s="58">
        <v>16100</v>
      </c>
    </row>
    <row r="613" spans="2:7" x14ac:dyDescent="0.3">
      <c r="B613" s="56" t="s">
        <v>199</v>
      </c>
      <c r="C613" s="57" t="s">
        <v>200</v>
      </c>
      <c r="D613" s="58">
        <v>5599.27</v>
      </c>
      <c r="E613" s="58">
        <v>-600</v>
      </c>
      <c r="F613" s="58">
        <v>-10.72</v>
      </c>
      <c r="G613" s="58">
        <v>4999.2700000000004</v>
      </c>
    </row>
    <row r="614" spans="2:7" x14ac:dyDescent="0.3">
      <c r="B614" s="53" t="s">
        <v>300</v>
      </c>
      <c r="C614" s="54" t="s">
        <v>318</v>
      </c>
      <c r="D614" s="55">
        <v>2823.01</v>
      </c>
      <c r="E614" s="55">
        <v>0</v>
      </c>
      <c r="F614" s="55">
        <v>0</v>
      </c>
      <c r="G614" s="55">
        <v>2823.01</v>
      </c>
    </row>
    <row r="615" spans="2:7" x14ac:dyDescent="0.3">
      <c r="B615" s="34" t="s">
        <v>307</v>
      </c>
      <c r="C615" s="35" t="s">
        <v>97</v>
      </c>
      <c r="D615" s="36">
        <v>2823.01</v>
      </c>
      <c r="E615" s="36">
        <v>0</v>
      </c>
      <c r="F615" s="36">
        <v>0</v>
      </c>
      <c r="G615" s="36">
        <v>2823.01</v>
      </c>
    </row>
    <row r="616" spans="2:7" x14ac:dyDescent="0.3">
      <c r="B616" s="31" t="s">
        <v>148</v>
      </c>
      <c r="C616" s="32" t="s">
        <v>12</v>
      </c>
      <c r="D616" s="33">
        <v>2823.01</v>
      </c>
      <c r="E616" s="33">
        <v>0</v>
      </c>
      <c r="F616" s="33">
        <v>0</v>
      </c>
      <c r="G616" s="33">
        <v>2823.01</v>
      </c>
    </row>
    <row r="617" spans="2:7" x14ac:dyDescent="0.3">
      <c r="B617" s="56" t="s">
        <v>199</v>
      </c>
      <c r="C617" s="57" t="s">
        <v>200</v>
      </c>
      <c r="D617" s="58">
        <v>2823.01</v>
      </c>
      <c r="E617" s="58">
        <v>0</v>
      </c>
      <c r="F617" s="58">
        <v>0</v>
      </c>
      <c r="G617" s="58">
        <v>2823.01</v>
      </c>
    </row>
    <row r="618" spans="2:7" x14ac:dyDescent="0.3">
      <c r="B618" s="53" t="s">
        <v>319</v>
      </c>
      <c r="C618" s="54" t="s">
        <v>320</v>
      </c>
      <c r="D618" s="55">
        <v>11350</v>
      </c>
      <c r="E618" s="55">
        <v>0</v>
      </c>
      <c r="F618" s="55">
        <v>0</v>
      </c>
      <c r="G618" s="55">
        <v>11350</v>
      </c>
    </row>
    <row r="619" spans="2:7" x14ac:dyDescent="0.3">
      <c r="B619" s="34" t="s">
        <v>307</v>
      </c>
      <c r="C619" s="35" t="s">
        <v>97</v>
      </c>
      <c r="D619" s="36">
        <v>11350</v>
      </c>
      <c r="E619" s="36">
        <v>0</v>
      </c>
      <c r="F619" s="36">
        <v>0</v>
      </c>
      <c r="G619" s="36">
        <v>11350</v>
      </c>
    </row>
    <row r="620" spans="2:7" x14ac:dyDescent="0.3">
      <c r="B620" s="31" t="s">
        <v>148</v>
      </c>
      <c r="C620" s="32" t="s">
        <v>12</v>
      </c>
      <c r="D620" s="33">
        <v>11350</v>
      </c>
      <c r="E620" s="33">
        <v>0</v>
      </c>
      <c r="F620" s="33">
        <v>0</v>
      </c>
      <c r="G620" s="33">
        <v>11350</v>
      </c>
    </row>
    <row r="621" spans="2:7" x14ac:dyDescent="0.3">
      <c r="B621" s="56" t="s">
        <v>199</v>
      </c>
      <c r="C621" s="57" t="s">
        <v>200</v>
      </c>
      <c r="D621" s="58">
        <v>4850</v>
      </c>
      <c r="E621" s="58">
        <v>0</v>
      </c>
      <c r="F621" s="58">
        <v>0</v>
      </c>
      <c r="G621" s="58">
        <v>4850</v>
      </c>
    </row>
    <row r="622" spans="2:7" x14ac:dyDescent="0.3">
      <c r="B622" s="56" t="s">
        <v>203</v>
      </c>
      <c r="C622" s="57" t="s">
        <v>204</v>
      </c>
      <c r="D622" s="58">
        <v>6500</v>
      </c>
      <c r="E622" s="58">
        <v>0</v>
      </c>
      <c r="F622" s="58">
        <v>0</v>
      </c>
      <c r="G622" s="58">
        <v>6500</v>
      </c>
    </row>
    <row r="623" spans="2:7" x14ac:dyDescent="0.3">
      <c r="B623" s="53" t="s">
        <v>321</v>
      </c>
      <c r="C623" s="54" t="s">
        <v>322</v>
      </c>
      <c r="D623" s="55">
        <v>29550</v>
      </c>
      <c r="E623" s="55">
        <v>-8416.24</v>
      </c>
      <c r="F623" s="55">
        <v>-28.48</v>
      </c>
      <c r="G623" s="55">
        <v>21133.759999999998</v>
      </c>
    </row>
    <row r="624" spans="2:7" x14ac:dyDescent="0.3">
      <c r="B624" s="34" t="s">
        <v>307</v>
      </c>
      <c r="C624" s="35" t="s">
        <v>97</v>
      </c>
      <c r="D624" s="36">
        <v>29550</v>
      </c>
      <c r="E624" s="36">
        <v>-8416.24</v>
      </c>
      <c r="F624" s="36">
        <v>-28.48</v>
      </c>
      <c r="G624" s="36">
        <v>21133.759999999998</v>
      </c>
    </row>
    <row r="625" spans="2:7" x14ac:dyDescent="0.3">
      <c r="B625" s="31" t="s">
        <v>148</v>
      </c>
      <c r="C625" s="32" t="s">
        <v>12</v>
      </c>
      <c r="D625" s="33">
        <v>29550</v>
      </c>
      <c r="E625" s="33">
        <v>-8416.24</v>
      </c>
      <c r="F625" s="33">
        <v>-28.48</v>
      </c>
      <c r="G625" s="33">
        <v>21133.759999999998</v>
      </c>
    </row>
    <row r="626" spans="2:7" x14ac:dyDescent="0.3">
      <c r="B626" s="56" t="s">
        <v>199</v>
      </c>
      <c r="C626" s="57" t="s">
        <v>200</v>
      </c>
      <c r="D626" s="58">
        <v>11550</v>
      </c>
      <c r="E626" s="58">
        <v>-1636.64</v>
      </c>
      <c r="F626" s="58">
        <v>-14.17</v>
      </c>
      <c r="G626" s="58">
        <v>9913.36</v>
      </c>
    </row>
    <row r="627" spans="2:7" x14ac:dyDescent="0.3">
      <c r="B627" s="56" t="s">
        <v>203</v>
      </c>
      <c r="C627" s="57" t="s">
        <v>204</v>
      </c>
      <c r="D627" s="58">
        <v>18000</v>
      </c>
      <c r="E627" s="58">
        <v>-6779.6</v>
      </c>
      <c r="F627" s="58">
        <v>-37.659999999999997</v>
      </c>
      <c r="G627" s="58">
        <v>11220.4</v>
      </c>
    </row>
    <row r="628" spans="2:7" x14ac:dyDescent="0.3">
      <c r="B628" s="44" t="s">
        <v>323</v>
      </c>
      <c r="C628" s="45" t="s">
        <v>106</v>
      </c>
      <c r="D628" s="46">
        <v>4927422.28</v>
      </c>
      <c r="E628" s="46">
        <v>134370.19</v>
      </c>
      <c r="F628" s="46">
        <v>2.73</v>
      </c>
      <c r="G628" s="46">
        <v>5061792.47</v>
      </c>
    </row>
    <row r="629" spans="2:7" x14ac:dyDescent="0.3">
      <c r="B629" s="47" t="s">
        <v>324</v>
      </c>
      <c r="C629" s="48" t="s">
        <v>106</v>
      </c>
      <c r="D629" s="49">
        <v>4927422.28</v>
      </c>
      <c r="E629" s="49">
        <v>134370.19</v>
      </c>
      <c r="F629" s="49">
        <v>2.73</v>
      </c>
      <c r="G629" s="49">
        <v>5061792.47</v>
      </c>
    </row>
    <row r="630" spans="2:7" x14ac:dyDescent="0.3">
      <c r="B630" s="50" t="s">
        <v>325</v>
      </c>
      <c r="C630" s="51" t="s">
        <v>107</v>
      </c>
      <c r="D630" s="52">
        <v>630955.66</v>
      </c>
      <c r="E630" s="52">
        <v>102460.05</v>
      </c>
      <c r="F630" s="52">
        <v>16.239999999999998</v>
      </c>
      <c r="G630" s="52">
        <v>733415.71</v>
      </c>
    </row>
    <row r="631" spans="2:7" x14ac:dyDescent="0.3">
      <c r="B631" s="53" t="s">
        <v>263</v>
      </c>
      <c r="C631" s="54" t="s">
        <v>108</v>
      </c>
      <c r="D631" s="55">
        <v>321224.55</v>
      </c>
      <c r="E631" s="55">
        <v>69843.039999999994</v>
      </c>
      <c r="F631" s="55">
        <v>21.74</v>
      </c>
      <c r="G631" s="55">
        <v>391067.59</v>
      </c>
    </row>
    <row r="632" spans="2:7" x14ac:dyDescent="0.3">
      <c r="B632" s="34" t="s">
        <v>264</v>
      </c>
      <c r="C632" s="35" t="s">
        <v>43</v>
      </c>
      <c r="D632" s="36">
        <v>55778.93</v>
      </c>
      <c r="E632" s="36">
        <v>25782.66</v>
      </c>
      <c r="F632" s="36">
        <v>46.22</v>
      </c>
      <c r="G632" s="36">
        <v>81561.59</v>
      </c>
    </row>
    <row r="633" spans="2:7" x14ac:dyDescent="0.3">
      <c r="B633" s="31" t="s">
        <v>148</v>
      </c>
      <c r="C633" s="32" t="s">
        <v>12</v>
      </c>
      <c r="D633" s="33">
        <v>36464.47</v>
      </c>
      <c r="E633" s="33">
        <v>25782.66</v>
      </c>
      <c r="F633" s="33">
        <v>70.709999999999994</v>
      </c>
      <c r="G633" s="33">
        <v>62247.13</v>
      </c>
    </row>
    <row r="634" spans="2:7" x14ac:dyDescent="0.3">
      <c r="B634" s="56" t="s">
        <v>199</v>
      </c>
      <c r="C634" s="57" t="s">
        <v>200</v>
      </c>
      <c r="D634" s="58">
        <v>17253.97</v>
      </c>
      <c r="E634" s="58">
        <v>12746.03</v>
      </c>
      <c r="F634" s="58">
        <v>73.87</v>
      </c>
      <c r="G634" s="58">
        <v>30000</v>
      </c>
    </row>
    <row r="635" spans="2:7" x14ac:dyDescent="0.3">
      <c r="B635" s="56" t="s">
        <v>215</v>
      </c>
      <c r="C635" s="57" t="s">
        <v>216</v>
      </c>
      <c r="D635" s="58">
        <v>19210.5</v>
      </c>
      <c r="E635" s="58">
        <v>13036.63</v>
      </c>
      <c r="F635" s="58">
        <v>67.86</v>
      </c>
      <c r="G635" s="58">
        <v>32247.13</v>
      </c>
    </row>
    <row r="636" spans="2:7" x14ac:dyDescent="0.3">
      <c r="B636" s="31" t="s">
        <v>152</v>
      </c>
      <c r="C636" s="32" t="s">
        <v>153</v>
      </c>
      <c r="D636" s="33">
        <v>19314.46</v>
      </c>
      <c r="E636" s="33">
        <v>0</v>
      </c>
      <c r="F636" s="33">
        <v>0</v>
      </c>
      <c r="G636" s="33">
        <v>19314.46</v>
      </c>
    </row>
    <row r="637" spans="2:7" x14ac:dyDescent="0.3">
      <c r="B637" s="56" t="s">
        <v>237</v>
      </c>
      <c r="C637" s="57" t="s">
        <v>238</v>
      </c>
      <c r="D637" s="58">
        <v>19314.46</v>
      </c>
      <c r="E637" s="58">
        <v>0</v>
      </c>
      <c r="F637" s="58">
        <v>0</v>
      </c>
      <c r="G637" s="58">
        <v>19314.46</v>
      </c>
    </row>
    <row r="638" spans="2:7" x14ac:dyDescent="0.3">
      <c r="B638" s="34" t="s">
        <v>274</v>
      </c>
      <c r="C638" s="35" t="s">
        <v>60</v>
      </c>
      <c r="D638" s="36">
        <v>265445.62</v>
      </c>
      <c r="E638" s="36">
        <v>44060.38</v>
      </c>
      <c r="F638" s="36">
        <v>16.600000000000001</v>
      </c>
      <c r="G638" s="36">
        <v>309506</v>
      </c>
    </row>
    <row r="639" spans="2:7" x14ac:dyDescent="0.3">
      <c r="B639" s="31" t="s">
        <v>151</v>
      </c>
      <c r="C639" s="32" t="s">
        <v>18</v>
      </c>
      <c r="D639" s="33">
        <v>265445.62</v>
      </c>
      <c r="E639" s="33">
        <v>44060.38</v>
      </c>
      <c r="F639" s="33">
        <v>16.600000000000001</v>
      </c>
      <c r="G639" s="33">
        <v>309506</v>
      </c>
    </row>
    <row r="640" spans="2:7" x14ac:dyDescent="0.3">
      <c r="B640" s="56" t="s">
        <v>217</v>
      </c>
      <c r="C640" s="57" t="s">
        <v>218</v>
      </c>
      <c r="D640" s="58">
        <v>265445.62</v>
      </c>
      <c r="E640" s="58">
        <v>44060.38</v>
      </c>
      <c r="F640" s="58">
        <v>16.600000000000001</v>
      </c>
      <c r="G640" s="58">
        <v>309506</v>
      </c>
    </row>
    <row r="641" spans="2:7" x14ac:dyDescent="0.3">
      <c r="B641" s="53" t="s">
        <v>265</v>
      </c>
      <c r="C641" s="54" t="s">
        <v>109</v>
      </c>
      <c r="D641" s="55">
        <v>215210.04</v>
      </c>
      <c r="E641" s="55">
        <v>20797.71</v>
      </c>
      <c r="F641" s="55">
        <v>9.66</v>
      </c>
      <c r="G641" s="55">
        <v>236007.75</v>
      </c>
    </row>
    <row r="642" spans="2:7" x14ac:dyDescent="0.3">
      <c r="B642" s="34" t="s">
        <v>264</v>
      </c>
      <c r="C642" s="35" t="s">
        <v>43</v>
      </c>
      <c r="D642" s="36">
        <v>208573.9</v>
      </c>
      <c r="E642" s="36">
        <v>17597.71</v>
      </c>
      <c r="F642" s="36">
        <v>8.44</v>
      </c>
      <c r="G642" s="36">
        <v>226171.61</v>
      </c>
    </row>
    <row r="643" spans="2:7" x14ac:dyDescent="0.3">
      <c r="B643" s="31" t="s">
        <v>148</v>
      </c>
      <c r="C643" s="32" t="s">
        <v>12</v>
      </c>
      <c r="D643" s="33">
        <v>208573.9</v>
      </c>
      <c r="E643" s="33">
        <v>17597.71</v>
      </c>
      <c r="F643" s="33">
        <v>8.44</v>
      </c>
      <c r="G643" s="33">
        <v>226171.61</v>
      </c>
    </row>
    <row r="644" spans="2:7" x14ac:dyDescent="0.3">
      <c r="B644" s="56" t="s">
        <v>197</v>
      </c>
      <c r="C644" s="57" t="s">
        <v>198</v>
      </c>
      <c r="D644" s="58">
        <v>201075.06</v>
      </c>
      <c r="E644" s="58">
        <v>15924.94</v>
      </c>
      <c r="F644" s="58">
        <v>7.92</v>
      </c>
      <c r="G644" s="58">
        <v>217000</v>
      </c>
    </row>
    <row r="645" spans="2:7" x14ac:dyDescent="0.3">
      <c r="B645" s="56" t="s">
        <v>199</v>
      </c>
      <c r="C645" s="57" t="s">
        <v>200</v>
      </c>
      <c r="D645" s="58">
        <v>7498.84</v>
      </c>
      <c r="E645" s="58">
        <v>1672.77</v>
      </c>
      <c r="F645" s="58">
        <v>22.31</v>
      </c>
      <c r="G645" s="58">
        <v>9171.61</v>
      </c>
    </row>
    <row r="646" spans="2:7" x14ac:dyDescent="0.3">
      <c r="B646" s="34" t="s">
        <v>274</v>
      </c>
      <c r="C646" s="35" t="s">
        <v>60</v>
      </c>
      <c r="D646" s="36">
        <v>6636.14</v>
      </c>
      <c r="E646" s="36">
        <v>3200</v>
      </c>
      <c r="F646" s="36">
        <v>48.22</v>
      </c>
      <c r="G646" s="36">
        <v>9836.14</v>
      </c>
    </row>
    <row r="647" spans="2:7" x14ac:dyDescent="0.3">
      <c r="B647" s="31" t="s">
        <v>148</v>
      </c>
      <c r="C647" s="32" t="s">
        <v>12</v>
      </c>
      <c r="D647" s="33">
        <v>6636.14</v>
      </c>
      <c r="E647" s="33">
        <v>3200</v>
      </c>
      <c r="F647" s="33">
        <v>48.22</v>
      </c>
      <c r="G647" s="33">
        <v>9836.14</v>
      </c>
    </row>
    <row r="648" spans="2:7" x14ac:dyDescent="0.3">
      <c r="B648" s="56" t="s">
        <v>197</v>
      </c>
      <c r="C648" s="57" t="s">
        <v>198</v>
      </c>
      <c r="D648" s="58">
        <v>0</v>
      </c>
      <c r="E648" s="58">
        <v>3200</v>
      </c>
      <c r="F648" s="58">
        <v>100</v>
      </c>
      <c r="G648" s="58">
        <v>3200</v>
      </c>
    </row>
    <row r="649" spans="2:7" x14ac:dyDescent="0.3">
      <c r="B649" s="56" t="s">
        <v>199</v>
      </c>
      <c r="C649" s="57" t="s">
        <v>200</v>
      </c>
      <c r="D649" s="58">
        <v>6636.14</v>
      </c>
      <c r="E649" s="58">
        <v>0</v>
      </c>
      <c r="F649" s="58">
        <v>0</v>
      </c>
      <c r="G649" s="58">
        <v>6636.14</v>
      </c>
    </row>
    <row r="650" spans="2:7" x14ac:dyDescent="0.3">
      <c r="B650" s="53" t="s">
        <v>266</v>
      </c>
      <c r="C650" s="54" t="s">
        <v>110</v>
      </c>
      <c r="D650" s="55">
        <v>94521.07</v>
      </c>
      <c r="E650" s="55">
        <v>11819.3</v>
      </c>
      <c r="F650" s="55">
        <v>12.5</v>
      </c>
      <c r="G650" s="55">
        <v>106340.37</v>
      </c>
    </row>
    <row r="651" spans="2:7" x14ac:dyDescent="0.3">
      <c r="B651" s="34" t="s">
        <v>264</v>
      </c>
      <c r="C651" s="35" t="s">
        <v>43</v>
      </c>
      <c r="D651" s="36">
        <v>94521.07</v>
      </c>
      <c r="E651" s="36">
        <v>11819.3</v>
      </c>
      <c r="F651" s="36">
        <v>12.5</v>
      </c>
      <c r="G651" s="36">
        <v>106340.37</v>
      </c>
    </row>
    <row r="652" spans="2:7" x14ac:dyDescent="0.3">
      <c r="B652" s="31" t="s">
        <v>148</v>
      </c>
      <c r="C652" s="32" t="s">
        <v>12</v>
      </c>
      <c r="D652" s="33">
        <v>65985.67</v>
      </c>
      <c r="E652" s="33">
        <v>16819.3</v>
      </c>
      <c r="F652" s="33">
        <v>25.49</v>
      </c>
      <c r="G652" s="33">
        <v>82804.97</v>
      </c>
    </row>
    <row r="653" spans="2:7" x14ac:dyDescent="0.3">
      <c r="B653" s="56" t="s">
        <v>199</v>
      </c>
      <c r="C653" s="57" t="s">
        <v>200</v>
      </c>
      <c r="D653" s="58">
        <v>65985.67</v>
      </c>
      <c r="E653" s="58">
        <v>16819.3</v>
      </c>
      <c r="F653" s="58">
        <v>25.49</v>
      </c>
      <c r="G653" s="58">
        <v>82804.97</v>
      </c>
    </row>
    <row r="654" spans="2:7" x14ac:dyDescent="0.3">
      <c r="B654" s="31" t="s">
        <v>149</v>
      </c>
      <c r="C654" s="32" t="s">
        <v>13</v>
      </c>
      <c r="D654" s="33">
        <v>28535.4</v>
      </c>
      <c r="E654" s="33">
        <v>-5000</v>
      </c>
      <c r="F654" s="33">
        <v>-17.52</v>
      </c>
      <c r="G654" s="33">
        <v>23535.4</v>
      </c>
    </row>
    <row r="655" spans="2:7" x14ac:dyDescent="0.3">
      <c r="B655" s="56" t="s">
        <v>211</v>
      </c>
      <c r="C655" s="57" t="s">
        <v>212</v>
      </c>
      <c r="D655" s="58">
        <v>28535.4</v>
      </c>
      <c r="E655" s="58">
        <v>-5000</v>
      </c>
      <c r="F655" s="58">
        <v>-17.52</v>
      </c>
      <c r="G655" s="58">
        <v>23535.4</v>
      </c>
    </row>
    <row r="656" spans="2:7" x14ac:dyDescent="0.3">
      <c r="B656" s="50" t="s">
        <v>326</v>
      </c>
      <c r="C656" s="51" t="s">
        <v>111</v>
      </c>
      <c r="D656" s="52">
        <v>3558445.83</v>
      </c>
      <c r="E656" s="52">
        <v>-58285.89</v>
      </c>
      <c r="F656" s="52">
        <v>-1.64</v>
      </c>
      <c r="G656" s="52">
        <v>3500159.94</v>
      </c>
    </row>
    <row r="657" spans="2:7" x14ac:dyDescent="0.3">
      <c r="B657" s="53" t="s">
        <v>263</v>
      </c>
      <c r="C657" s="54" t="s">
        <v>112</v>
      </c>
      <c r="D657" s="55">
        <v>66979.23</v>
      </c>
      <c r="E657" s="55">
        <v>103020.77</v>
      </c>
      <c r="F657" s="55">
        <v>153.81</v>
      </c>
      <c r="G657" s="55">
        <v>170000</v>
      </c>
    </row>
    <row r="658" spans="2:7" x14ac:dyDescent="0.3">
      <c r="B658" s="34" t="s">
        <v>327</v>
      </c>
      <c r="C658" s="35" t="s">
        <v>113</v>
      </c>
      <c r="D658" s="36">
        <v>66979.23</v>
      </c>
      <c r="E658" s="36">
        <v>33020.769999999997</v>
      </c>
      <c r="F658" s="36">
        <v>49.3</v>
      </c>
      <c r="G658" s="36">
        <v>100000</v>
      </c>
    </row>
    <row r="659" spans="2:7" x14ac:dyDescent="0.3">
      <c r="B659" s="31" t="s">
        <v>148</v>
      </c>
      <c r="C659" s="32" t="s">
        <v>12</v>
      </c>
      <c r="D659" s="33">
        <v>66979.23</v>
      </c>
      <c r="E659" s="33">
        <v>33020.769999999997</v>
      </c>
      <c r="F659" s="33">
        <v>49.3</v>
      </c>
      <c r="G659" s="33">
        <v>100000</v>
      </c>
    </row>
    <row r="660" spans="2:7" x14ac:dyDescent="0.3">
      <c r="B660" s="56" t="s">
        <v>199</v>
      </c>
      <c r="C660" s="57" t="s">
        <v>200</v>
      </c>
      <c r="D660" s="58">
        <v>66979.23</v>
      </c>
      <c r="E660" s="58">
        <v>33020.769999999997</v>
      </c>
      <c r="F660" s="58">
        <v>49.3</v>
      </c>
      <c r="G660" s="58">
        <v>100000</v>
      </c>
    </row>
    <row r="661" spans="2:7" x14ac:dyDescent="0.3">
      <c r="B661" s="34" t="s">
        <v>274</v>
      </c>
      <c r="C661" s="35" t="s">
        <v>60</v>
      </c>
      <c r="D661" s="36">
        <v>0</v>
      </c>
      <c r="E661" s="36">
        <v>70000</v>
      </c>
      <c r="F661" s="36">
        <v>100</v>
      </c>
      <c r="G661" s="36">
        <v>70000</v>
      </c>
    </row>
    <row r="662" spans="2:7" x14ac:dyDescent="0.3">
      <c r="B662" s="31" t="s">
        <v>148</v>
      </c>
      <c r="C662" s="32" t="s">
        <v>12</v>
      </c>
      <c r="D662" s="33">
        <v>0</v>
      </c>
      <c r="E662" s="33">
        <v>70000</v>
      </c>
      <c r="F662" s="33">
        <v>100</v>
      </c>
      <c r="G662" s="33">
        <v>70000</v>
      </c>
    </row>
    <row r="663" spans="2:7" x14ac:dyDescent="0.3">
      <c r="B663" s="56" t="s">
        <v>199</v>
      </c>
      <c r="C663" s="57" t="s">
        <v>200</v>
      </c>
      <c r="D663" s="58">
        <v>0</v>
      </c>
      <c r="E663" s="58">
        <v>70000</v>
      </c>
      <c r="F663" s="58">
        <v>100</v>
      </c>
      <c r="G663" s="58">
        <v>70000</v>
      </c>
    </row>
    <row r="664" spans="2:7" x14ac:dyDescent="0.3">
      <c r="B664" s="53" t="s">
        <v>265</v>
      </c>
      <c r="C664" s="54" t="s">
        <v>114</v>
      </c>
      <c r="D664" s="55">
        <v>110159.94</v>
      </c>
      <c r="E664" s="55">
        <v>0</v>
      </c>
      <c r="F664" s="55">
        <v>0</v>
      </c>
      <c r="G664" s="55">
        <v>110159.94</v>
      </c>
    </row>
    <row r="665" spans="2:7" x14ac:dyDescent="0.3">
      <c r="B665" s="34" t="s">
        <v>264</v>
      </c>
      <c r="C665" s="35" t="s">
        <v>43</v>
      </c>
      <c r="D665" s="36">
        <v>92905.97</v>
      </c>
      <c r="E665" s="36">
        <v>0</v>
      </c>
      <c r="F665" s="36">
        <v>0</v>
      </c>
      <c r="G665" s="36">
        <v>92905.97</v>
      </c>
    </row>
    <row r="666" spans="2:7" x14ac:dyDescent="0.3">
      <c r="B666" s="31" t="s">
        <v>148</v>
      </c>
      <c r="C666" s="32" t="s">
        <v>12</v>
      </c>
      <c r="D666" s="33">
        <v>92905.97</v>
      </c>
      <c r="E666" s="33">
        <v>0</v>
      </c>
      <c r="F666" s="33">
        <v>0</v>
      </c>
      <c r="G666" s="33">
        <v>92905.97</v>
      </c>
    </row>
    <row r="667" spans="2:7" x14ac:dyDescent="0.3">
      <c r="B667" s="56" t="s">
        <v>199</v>
      </c>
      <c r="C667" s="57" t="s">
        <v>200</v>
      </c>
      <c r="D667" s="58">
        <v>92905.97</v>
      </c>
      <c r="E667" s="58">
        <v>0</v>
      </c>
      <c r="F667" s="58">
        <v>0</v>
      </c>
      <c r="G667" s="58">
        <v>92905.97</v>
      </c>
    </row>
    <row r="668" spans="2:7" x14ac:dyDescent="0.3">
      <c r="B668" s="34" t="s">
        <v>327</v>
      </c>
      <c r="C668" s="35" t="s">
        <v>113</v>
      </c>
      <c r="D668" s="36">
        <v>17253.97</v>
      </c>
      <c r="E668" s="36">
        <v>0</v>
      </c>
      <c r="F668" s="36">
        <v>0</v>
      </c>
      <c r="G668" s="36">
        <v>17253.97</v>
      </c>
    </row>
    <row r="669" spans="2:7" x14ac:dyDescent="0.3">
      <c r="B669" s="31" t="s">
        <v>148</v>
      </c>
      <c r="C669" s="32" t="s">
        <v>12</v>
      </c>
      <c r="D669" s="33">
        <v>17253.97</v>
      </c>
      <c r="E669" s="33">
        <v>0</v>
      </c>
      <c r="F669" s="33">
        <v>0</v>
      </c>
      <c r="G669" s="33">
        <v>17253.97</v>
      </c>
    </row>
    <row r="670" spans="2:7" x14ac:dyDescent="0.3">
      <c r="B670" s="56" t="s">
        <v>199</v>
      </c>
      <c r="C670" s="57" t="s">
        <v>200</v>
      </c>
      <c r="D670" s="58">
        <v>17253.97</v>
      </c>
      <c r="E670" s="58">
        <v>0</v>
      </c>
      <c r="F670" s="58">
        <v>0</v>
      </c>
      <c r="G670" s="58">
        <v>17253.97</v>
      </c>
    </row>
    <row r="671" spans="2:7" x14ac:dyDescent="0.3">
      <c r="B671" s="53" t="s">
        <v>266</v>
      </c>
      <c r="C671" s="54" t="s">
        <v>115</v>
      </c>
      <c r="D671" s="55">
        <v>3193272.28</v>
      </c>
      <c r="E671" s="55">
        <v>-303272.28000000003</v>
      </c>
      <c r="F671" s="55">
        <v>-9.5</v>
      </c>
      <c r="G671" s="55">
        <v>2890000</v>
      </c>
    </row>
    <row r="672" spans="2:7" x14ac:dyDescent="0.3">
      <c r="B672" s="34" t="s">
        <v>264</v>
      </c>
      <c r="C672" s="35" t="s">
        <v>43</v>
      </c>
      <c r="D672" s="36">
        <v>80000</v>
      </c>
      <c r="E672" s="36">
        <v>0</v>
      </c>
      <c r="F672" s="36">
        <v>0</v>
      </c>
      <c r="G672" s="36">
        <v>80000</v>
      </c>
    </row>
    <row r="673" spans="2:7" x14ac:dyDescent="0.3">
      <c r="B673" s="31" t="s">
        <v>149</v>
      </c>
      <c r="C673" s="32" t="s">
        <v>13</v>
      </c>
      <c r="D673" s="33">
        <v>80000</v>
      </c>
      <c r="E673" s="33">
        <v>0</v>
      </c>
      <c r="F673" s="33">
        <v>0</v>
      </c>
      <c r="G673" s="33">
        <v>80000</v>
      </c>
    </row>
    <row r="674" spans="2:7" x14ac:dyDescent="0.3">
      <c r="B674" s="56" t="s">
        <v>209</v>
      </c>
      <c r="C674" s="57" t="s">
        <v>210</v>
      </c>
      <c r="D674" s="58">
        <v>80000</v>
      </c>
      <c r="E674" s="58">
        <v>0</v>
      </c>
      <c r="F674" s="58">
        <v>0</v>
      </c>
      <c r="G674" s="58">
        <v>80000</v>
      </c>
    </row>
    <row r="675" spans="2:7" x14ac:dyDescent="0.3">
      <c r="B675" s="34" t="s">
        <v>274</v>
      </c>
      <c r="C675" s="35" t="s">
        <v>60</v>
      </c>
      <c r="D675" s="36">
        <v>3113272.28</v>
      </c>
      <c r="E675" s="36">
        <v>-303272.28000000003</v>
      </c>
      <c r="F675" s="36">
        <v>-9.74</v>
      </c>
      <c r="G675" s="36">
        <v>2810000</v>
      </c>
    </row>
    <row r="676" spans="2:7" x14ac:dyDescent="0.3">
      <c r="B676" s="31" t="s">
        <v>148</v>
      </c>
      <c r="C676" s="32" t="s">
        <v>12</v>
      </c>
      <c r="D676" s="33">
        <v>13272.28</v>
      </c>
      <c r="E676" s="33">
        <v>-3272.28</v>
      </c>
      <c r="F676" s="33">
        <v>-24.65</v>
      </c>
      <c r="G676" s="33">
        <v>10000</v>
      </c>
    </row>
    <row r="677" spans="2:7" x14ac:dyDescent="0.3">
      <c r="B677" s="56" t="s">
        <v>207</v>
      </c>
      <c r="C677" s="57" t="s">
        <v>208</v>
      </c>
      <c r="D677" s="58">
        <v>13272.28</v>
      </c>
      <c r="E677" s="58">
        <v>-3272.28</v>
      </c>
      <c r="F677" s="58">
        <v>-24.65</v>
      </c>
      <c r="G677" s="58">
        <v>10000</v>
      </c>
    </row>
    <row r="678" spans="2:7" x14ac:dyDescent="0.3">
      <c r="B678" s="31" t="s">
        <v>149</v>
      </c>
      <c r="C678" s="32" t="s">
        <v>13</v>
      </c>
      <c r="D678" s="33">
        <v>3100000</v>
      </c>
      <c r="E678" s="33">
        <v>-300000</v>
      </c>
      <c r="F678" s="33">
        <v>-9.68</v>
      </c>
      <c r="G678" s="33">
        <v>2800000</v>
      </c>
    </row>
    <row r="679" spans="2:7" x14ac:dyDescent="0.3">
      <c r="B679" s="56" t="s">
        <v>209</v>
      </c>
      <c r="C679" s="57" t="s">
        <v>210</v>
      </c>
      <c r="D679" s="58">
        <v>3100000</v>
      </c>
      <c r="E679" s="58">
        <v>-300000</v>
      </c>
      <c r="F679" s="58">
        <v>-9.68</v>
      </c>
      <c r="G679" s="58">
        <v>2800000</v>
      </c>
    </row>
    <row r="680" spans="2:7" x14ac:dyDescent="0.3">
      <c r="B680" s="53" t="s">
        <v>298</v>
      </c>
      <c r="C680" s="54" t="s">
        <v>116</v>
      </c>
      <c r="D680" s="55">
        <v>188034.38</v>
      </c>
      <c r="E680" s="55">
        <v>141965.62</v>
      </c>
      <c r="F680" s="55">
        <v>75.5</v>
      </c>
      <c r="G680" s="55">
        <v>330000</v>
      </c>
    </row>
    <row r="681" spans="2:7" x14ac:dyDescent="0.3">
      <c r="B681" s="34" t="s">
        <v>264</v>
      </c>
      <c r="C681" s="35" t="s">
        <v>43</v>
      </c>
      <c r="D681" s="36">
        <v>97814.39</v>
      </c>
      <c r="E681" s="36">
        <v>72185.61</v>
      </c>
      <c r="F681" s="36">
        <v>73.8</v>
      </c>
      <c r="G681" s="36">
        <v>170000</v>
      </c>
    </row>
    <row r="682" spans="2:7" x14ac:dyDescent="0.3">
      <c r="B682" s="31" t="s">
        <v>148</v>
      </c>
      <c r="C682" s="32" t="s">
        <v>12</v>
      </c>
      <c r="D682" s="33">
        <v>97814.39</v>
      </c>
      <c r="E682" s="33">
        <v>72185.61</v>
      </c>
      <c r="F682" s="33">
        <v>73.8</v>
      </c>
      <c r="G682" s="33">
        <v>170000</v>
      </c>
    </row>
    <row r="683" spans="2:7" x14ac:dyDescent="0.3">
      <c r="B683" s="56" t="s">
        <v>199</v>
      </c>
      <c r="C683" s="57" t="s">
        <v>200</v>
      </c>
      <c r="D683" s="58">
        <v>97814.39</v>
      </c>
      <c r="E683" s="58">
        <v>72185.61</v>
      </c>
      <c r="F683" s="58">
        <v>73.8</v>
      </c>
      <c r="G683" s="58">
        <v>170000</v>
      </c>
    </row>
    <row r="684" spans="2:7" x14ac:dyDescent="0.3">
      <c r="B684" s="34" t="s">
        <v>327</v>
      </c>
      <c r="C684" s="35" t="s">
        <v>113</v>
      </c>
      <c r="D684" s="36">
        <v>90219.99</v>
      </c>
      <c r="E684" s="36">
        <v>461.01</v>
      </c>
      <c r="F684" s="36">
        <v>0.51</v>
      </c>
      <c r="G684" s="36">
        <v>90681</v>
      </c>
    </row>
    <row r="685" spans="2:7" x14ac:dyDescent="0.3">
      <c r="B685" s="31" t="s">
        <v>148</v>
      </c>
      <c r="C685" s="32" t="s">
        <v>12</v>
      </c>
      <c r="D685" s="33">
        <v>90219.99</v>
      </c>
      <c r="E685" s="33">
        <v>461.01</v>
      </c>
      <c r="F685" s="33">
        <v>0.51</v>
      </c>
      <c r="G685" s="33">
        <v>90681</v>
      </c>
    </row>
    <row r="686" spans="2:7" x14ac:dyDescent="0.3">
      <c r="B686" s="56" t="s">
        <v>199</v>
      </c>
      <c r="C686" s="57" t="s">
        <v>200</v>
      </c>
      <c r="D686" s="58">
        <v>90219.99</v>
      </c>
      <c r="E686" s="58">
        <v>461.01</v>
      </c>
      <c r="F686" s="58">
        <v>0.51</v>
      </c>
      <c r="G686" s="58">
        <v>90681</v>
      </c>
    </row>
    <row r="687" spans="2:7" x14ac:dyDescent="0.3">
      <c r="B687" s="34" t="s">
        <v>274</v>
      </c>
      <c r="C687" s="35" t="s">
        <v>60</v>
      </c>
      <c r="D687" s="36">
        <v>0</v>
      </c>
      <c r="E687" s="36">
        <v>69319</v>
      </c>
      <c r="F687" s="36">
        <v>100</v>
      </c>
      <c r="G687" s="36">
        <v>69319</v>
      </c>
    </row>
    <row r="688" spans="2:7" x14ac:dyDescent="0.3">
      <c r="B688" s="31" t="s">
        <v>148</v>
      </c>
      <c r="C688" s="32" t="s">
        <v>12</v>
      </c>
      <c r="D688" s="33">
        <v>0</v>
      </c>
      <c r="E688" s="33">
        <v>69319</v>
      </c>
      <c r="F688" s="33">
        <v>100</v>
      </c>
      <c r="G688" s="33">
        <v>69319</v>
      </c>
    </row>
    <row r="689" spans="2:7" x14ac:dyDescent="0.3">
      <c r="B689" s="56" t="s">
        <v>199</v>
      </c>
      <c r="C689" s="57" t="s">
        <v>200</v>
      </c>
      <c r="D689" s="58">
        <v>0</v>
      </c>
      <c r="E689" s="58">
        <v>69319</v>
      </c>
      <c r="F689" s="58">
        <v>100</v>
      </c>
      <c r="G689" s="58">
        <v>69319</v>
      </c>
    </row>
    <row r="690" spans="2:7" x14ac:dyDescent="0.3">
      <c r="B690" s="50" t="s">
        <v>328</v>
      </c>
      <c r="C690" s="51" t="s">
        <v>117</v>
      </c>
      <c r="D690" s="52">
        <v>503132.45</v>
      </c>
      <c r="E690" s="52">
        <v>87330.18</v>
      </c>
      <c r="F690" s="52">
        <v>17.36</v>
      </c>
      <c r="G690" s="52">
        <v>590462.63</v>
      </c>
    </row>
    <row r="691" spans="2:7" x14ac:dyDescent="0.3">
      <c r="B691" s="53" t="s">
        <v>263</v>
      </c>
      <c r="C691" s="54" t="s">
        <v>254</v>
      </c>
      <c r="D691" s="55">
        <v>36544.559999999998</v>
      </c>
      <c r="E691" s="55">
        <v>32727.72</v>
      </c>
      <c r="F691" s="55">
        <v>89.56</v>
      </c>
      <c r="G691" s="55">
        <v>69272.28</v>
      </c>
    </row>
    <row r="692" spans="2:7" x14ac:dyDescent="0.3">
      <c r="B692" s="34" t="s">
        <v>264</v>
      </c>
      <c r="C692" s="35" t="s">
        <v>43</v>
      </c>
      <c r="D692" s="36">
        <v>23272.28</v>
      </c>
      <c r="E692" s="36">
        <v>16000</v>
      </c>
      <c r="F692" s="36">
        <v>68.75</v>
      </c>
      <c r="G692" s="36">
        <v>39272.28</v>
      </c>
    </row>
    <row r="693" spans="2:7" x14ac:dyDescent="0.3">
      <c r="B693" s="31" t="s">
        <v>149</v>
      </c>
      <c r="C693" s="32" t="s">
        <v>13</v>
      </c>
      <c r="D693" s="33">
        <v>23272.28</v>
      </c>
      <c r="E693" s="33">
        <v>16000</v>
      </c>
      <c r="F693" s="33">
        <v>68.75</v>
      </c>
      <c r="G693" s="33">
        <v>39272.28</v>
      </c>
    </row>
    <row r="694" spans="2:7" x14ac:dyDescent="0.3">
      <c r="B694" s="56" t="s">
        <v>209</v>
      </c>
      <c r="C694" s="57" t="s">
        <v>210</v>
      </c>
      <c r="D694" s="58">
        <v>23272.28</v>
      </c>
      <c r="E694" s="58">
        <v>16000</v>
      </c>
      <c r="F694" s="58">
        <v>68.75</v>
      </c>
      <c r="G694" s="58">
        <v>39272.28</v>
      </c>
    </row>
    <row r="695" spans="2:7" x14ac:dyDescent="0.3">
      <c r="B695" s="34" t="s">
        <v>274</v>
      </c>
      <c r="C695" s="35" t="s">
        <v>60</v>
      </c>
      <c r="D695" s="36">
        <v>13272.28</v>
      </c>
      <c r="E695" s="36">
        <v>-13272.28</v>
      </c>
      <c r="F695" s="36">
        <v>-100</v>
      </c>
      <c r="G695" s="36">
        <v>0</v>
      </c>
    </row>
    <row r="696" spans="2:7" x14ac:dyDescent="0.3">
      <c r="B696" s="31" t="s">
        <v>149</v>
      </c>
      <c r="C696" s="32" t="s">
        <v>13</v>
      </c>
      <c r="D696" s="33">
        <v>13272.28</v>
      </c>
      <c r="E696" s="33">
        <v>-13272.28</v>
      </c>
      <c r="F696" s="33">
        <v>-100</v>
      </c>
      <c r="G696" s="33">
        <v>0</v>
      </c>
    </row>
    <row r="697" spans="2:7" x14ac:dyDescent="0.3">
      <c r="B697" s="56" t="s">
        <v>209</v>
      </c>
      <c r="C697" s="57" t="s">
        <v>210</v>
      </c>
      <c r="D697" s="58">
        <v>13272.28</v>
      </c>
      <c r="E697" s="58">
        <v>-13272.28</v>
      </c>
      <c r="F697" s="58">
        <v>-100</v>
      </c>
      <c r="G697" s="58">
        <v>0</v>
      </c>
    </row>
    <row r="698" spans="2:7" x14ac:dyDescent="0.3">
      <c r="B698" s="34" t="s">
        <v>333</v>
      </c>
      <c r="C698" s="35" t="s">
        <v>78</v>
      </c>
      <c r="D698" s="36">
        <v>0</v>
      </c>
      <c r="E698" s="36">
        <v>30000</v>
      </c>
      <c r="F698" s="36">
        <v>100</v>
      </c>
      <c r="G698" s="36">
        <v>30000</v>
      </c>
    </row>
    <row r="699" spans="2:7" x14ac:dyDescent="0.3">
      <c r="B699" s="31" t="s">
        <v>149</v>
      </c>
      <c r="C699" s="32" t="s">
        <v>13</v>
      </c>
      <c r="D699" s="33">
        <v>0</v>
      </c>
      <c r="E699" s="33">
        <v>30000</v>
      </c>
      <c r="F699" s="33">
        <v>100</v>
      </c>
      <c r="G699" s="33">
        <v>30000</v>
      </c>
    </row>
    <row r="700" spans="2:7" x14ac:dyDescent="0.3">
      <c r="B700" s="56" t="s">
        <v>209</v>
      </c>
      <c r="C700" s="57" t="s">
        <v>210</v>
      </c>
      <c r="D700" s="58">
        <v>0</v>
      </c>
      <c r="E700" s="58">
        <v>30000</v>
      </c>
      <c r="F700" s="58">
        <v>100</v>
      </c>
      <c r="G700" s="58">
        <v>30000</v>
      </c>
    </row>
    <row r="701" spans="2:7" ht="20.399999999999999" x14ac:dyDescent="0.3">
      <c r="B701" s="53" t="s">
        <v>282</v>
      </c>
      <c r="C701" s="54" t="s">
        <v>118</v>
      </c>
      <c r="D701" s="55">
        <v>66361.399999999994</v>
      </c>
      <c r="E701" s="55">
        <v>68638.600000000006</v>
      </c>
      <c r="F701" s="55">
        <v>103.43</v>
      </c>
      <c r="G701" s="55">
        <v>135000</v>
      </c>
    </row>
    <row r="702" spans="2:7" x14ac:dyDescent="0.3">
      <c r="B702" s="34" t="s">
        <v>264</v>
      </c>
      <c r="C702" s="35" t="s">
        <v>43</v>
      </c>
      <c r="D702" s="36">
        <v>13272.28</v>
      </c>
      <c r="E702" s="36">
        <v>116727.72</v>
      </c>
      <c r="F702" s="36">
        <v>879.49</v>
      </c>
      <c r="G702" s="36">
        <v>130000</v>
      </c>
    </row>
    <row r="703" spans="2:7" x14ac:dyDescent="0.3">
      <c r="B703" s="31" t="s">
        <v>149</v>
      </c>
      <c r="C703" s="32" t="s">
        <v>13</v>
      </c>
      <c r="D703" s="33">
        <v>13272.28</v>
      </c>
      <c r="E703" s="33">
        <v>116727.72</v>
      </c>
      <c r="F703" s="33">
        <v>879.49</v>
      </c>
      <c r="G703" s="33">
        <v>130000</v>
      </c>
    </row>
    <row r="704" spans="2:7" x14ac:dyDescent="0.3">
      <c r="B704" s="56" t="s">
        <v>209</v>
      </c>
      <c r="C704" s="57" t="s">
        <v>210</v>
      </c>
      <c r="D704" s="58">
        <v>13272.28</v>
      </c>
      <c r="E704" s="58">
        <v>116727.72</v>
      </c>
      <c r="F704" s="58">
        <v>879.49</v>
      </c>
      <c r="G704" s="58">
        <v>130000</v>
      </c>
    </row>
    <row r="705" spans="2:7" x14ac:dyDescent="0.3">
      <c r="B705" s="34" t="s">
        <v>327</v>
      </c>
      <c r="C705" s="35" t="s">
        <v>113</v>
      </c>
      <c r="D705" s="36">
        <v>53089.120000000003</v>
      </c>
      <c r="E705" s="36">
        <v>-48089.120000000003</v>
      </c>
      <c r="F705" s="36">
        <v>-90.58</v>
      </c>
      <c r="G705" s="36">
        <v>5000</v>
      </c>
    </row>
    <row r="706" spans="2:7" x14ac:dyDescent="0.3">
      <c r="B706" s="31" t="s">
        <v>149</v>
      </c>
      <c r="C706" s="32" t="s">
        <v>13</v>
      </c>
      <c r="D706" s="33">
        <v>53089.120000000003</v>
      </c>
      <c r="E706" s="33">
        <v>-48089.120000000003</v>
      </c>
      <c r="F706" s="33">
        <v>-90.58</v>
      </c>
      <c r="G706" s="33">
        <v>5000</v>
      </c>
    </row>
    <row r="707" spans="2:7" x14ac:dyDescent="0.3">
      <c r="B707" s="56" t="s">
        <v>209</v>
      </c>
      <c r="C707" s="57" t="s">
        <v>210</v>
      </c>
      <c r="D707" s="58">
        <v>53089.120000000003</v>
      </c>
      <c r="E707" s="58">
        <v>-48089.120000000003</v>
      </c>
      <c r="F707" s="58">
        <v>-90.58</v>
      </c>
      <c r="G707" s="58">
        <v>5000</v>
      </c>
    </row>
    <row r="708" spans="2:7" ht="20.399999999999999" x14ac:dyDescent="0.3">
      <c r="B708" s="53" t="s">
        <v>272</v>
      </c>
      <c r="C708" s="54" t="s">
        <v>119</v>
      </c>
      <c r="D708" s="55">
        <v>6636.14</v>
      </c>
      <c r="E708" s="55">
        <v>2363.86</v>
      </c>
      <c r="F708" s="55">
        <v>35.619999999999997</v>
      </c>
      <c r="G708" s="55">
        <v>9000</v>
      </c>
    </row>
    <row r="709" spans="2:7" x14ac:dyDescent="0.3">
      <c r="B709" s="34" t="s">
        <v>264</v>
      </c>
      <c r="C709" s="35" t="s">
        <v>43</v>
      </c>
      <c r="D709" s="36">
        <v>6636.14</v>
      </c>
      <c r="E709" s="36">
        <v>2363.86</v>
      </c>
      <c r="F709" s="36">
        <v>35.619999999999997</v>
      </c>
      <c r="G709" s="36">
        <v>9000</v>
      </c>
    </row>
    <row r="710" spans="2:7" x14ac:dyDescent="0.3">
      <c r="B710" s="31" t="s">
        <v>149</v>
      </c>
      <c r="C710" s="32" t="s">
        <v>13</v>
      </c>
      <c r="D710" s="33">
        <v>6636.14</v>
      </c>
      <c r="E710" s="33">
        <v>2363.86</v>
      </c>
      <c r="F710" s="33">
        <v>35.619999999999997</v>
      </c>
      <c r="G710" s="33">
        <v>9000</v>
      </c>
    </row>
    <row r="711" spans="2:7" x14ac:dyDescent="0.3">
      <c r="B711" s="56" t="s">
        <v>211</v>
      </c>
      <c r="C711" s="57" t="s">
        <v>212</v>
      </c>
      <c r="D711" s="58">
        <v>6636.14</v>
      </c>
      <c r="E711" s="58">
        <v>2363.86</v>
      </c>
      <c r="F711" s="58">
        <v>35.619999999999997</v>
      </c>
      <c r="G711" s="58">
        <v>9000</v>
      </c>
    </row>
    <row r="712" spans="2:7" ht="20.399999999999999" x14ac:dyDescent="0.3">
      <c r="B712" s="53" t="s">
        <v>288</v>
      </c>
      <c r="C712" s="54" t="s">
        <v>120</v>
      </c>
      <c r="D712" s="55">
        <v>13272.28</v>
      </c>
      <c r="E712" s="55">
        <v>0</v>
      </c>
      <c r="F712" s="55">
        <v>0</v>
      </c>
      <c r="G712" s="55">
        <v>13272.28</v>
      </c>
    </row>
    <row r="713" spans="2:7" x14ac:dyDescent="0.3">
      <c r="B713" s="34" t="s">
        <v>327</v>
      </c>
      <c r="C713" s="35" t="s">
        <v>113</v>
      </c>
      <c r="D713" s="36">
        <v>13272.28</v>
      </c>
      <c r="E713" s="36">
        <v>0</v>
      </c>
      <c r="F713" s="36">
        <v>0</v>
      </c>
      <c r="G713" s="36">
        <v>13272.28</v>
      </c>
    </row>
    <row r="714" spans="2:7" x14ac:dyDescent="0.3">
      <c r="B714" s="31" t="s">
        <v>149</v>
      </c>
      <c r="C714" s="32" t="s">
        <v>13</v>
      </c>
      <c r="D714" s="33">
        <v>13272.28</v>
      </c>
      <c r="E714" s="33">
        <v>0</v>
      </c>
      <c r="F714" s="33">
        <v>0</v>
      </c>
      <c r="G714" s="33">
        <v>13272.28</v>
      </c>
    </row>
    <row r="715" spans="2:7" x14ac:dyDescent="0.3">
      <c r="B715" s="56" t="s">
        <v>209</v>
      </c>
      <c r="C715" s="57" t="s">
        <v>210</v>
      </c>
      <c r="D715" s="58">
        <v>13272.28</v>
      </c>
      <c r="E715" s="58">
        <v>0</v>
      </c>
      <c r="F715" s="58">
        <v>0</v>
      </c>
      <c r="G715" s="58">
        <v>13272.28</v>
      </c>
    </row>
    <row r="716" spans="2:7" ht="20.399999999999999" x14ac:dyDescent="0.3">
      <c r="B716" s="53" t="s">
        <v>289</v>
      </c>
      <c r="C716" s="54" t="s">
        <v>121</v>
      </c>
      <c r="D716" s="55">
        <v>3318.07</v>
      </c>
      <c r="E716" s="55">
        <v>0</v>
      </c>
      <c r="F716" s="55">
        <v>0</v>
      </c>
      <c r="G716" s="55">
        <v>3318.07</v>
      </c>
    </row>
    <row r="717" spans="2:7" x14ac:dyDescent="0.3">
      <c r="B717" s="34" t="s">
        <v>264</v>
      </c>
      <c r="C717" s="35" t="s">
        <v>43</v>
      </c>
      <c r="D717" s="36">
        <v>3318.07</v>
      </c>
      <c r="E717" s="36">
        <v>0</v>
      </c>
      <c r="F717" s="36">
        <v>0</v>
      </c>
      <c r="G717" s="36">
        <v>3318.07</v>
      </c>
    </row>
    <row r="718" spans="2:7" x14ac:dyDescent="0.3">
      <c r="B718" s="31" t="s">
        <v>149</v>
      </c>
      <c r="C718" s="32" t="s">
        <v>13</v>
      </c>
      <c r="D718" s="33">
        <v>3318.07</v>
      </c>
      <c r="E718" s="33">
        <v>0</v>
      </c>
      <c r="F718" s="33">
        <v>0</v>
      </c>
      <c r="G718" s="33">
        <v>3318.07</v>
      </c>
    </row>
    <row r="719" spans="2:7" x14ac:dyDescent="0.3">
      <c r="B719" s="56" t="s">
        <v>211</v>
      </c>
      <c r="C719" s="57" t="s">
        <v>212</v>
      </c>
      <c r="D719" s="58">
        <v>3318.07</v>
      </c>
      <c r="E719" s="58">
        <v>0</v>
      </c>
      <c r="F719" s="58">
        <v>0</v>
      </c>
      <c r="G719" s="58">
        <v>3318.07</v>
      </c>
    </row>
    <row r="720" spans="2:7" ht="20.399999999999999" x14ac:dyDescent="0.3">
      <c r="B720" s="53" t="s">
        <v>290</v>
      </c>
      <c r="C720" s="54" t="s">
        <v>379</v>
      </c>
      <c r="D720" s="55">
        <v>377000</v>
      </c>
      <c r="E720" s="55">
        <v>-16400</v>
      </c>
      <c r="F720" s="55">
        <v>-4.3499999999999996</v>
      </c>
      <c r="G720" s="55">
        <v>360600</v>
      </c>
    </row>
    <row r="721" spans="2:7" x14ac:dyDescent="0.3">
      <c r="B721" s="34" t="s">
        <v>274</v>
      </c>
      <c r="C721" s="35" t="s">
        <v>60</v>
      </c>
      <c r="D721" s="36">
        <v>142000</v>
      </c>
      <c r="E721" s="36">
        <v>-16400</v>
      </c>
      <c r="F721" s="36">
        <v>-11.55</v>
      </c>
      <c r="G721" s="36">
        <v>125600</v>
      </c>
    </row>
    <row r="722" spans="2:7" x14ac:dyDescent="0.3">
      <c r="B722" s="31" t="s">
        <v>149</v>
      </c>
      <c r="C722" s="32" t="s">
        <v>13</v>
      </c>
      <c r="D722" s="33">
        <v>142000</v>
      </c>
      <c r="E722" s="33">
        <v>-16400</v>
      </c>
      <c r="F722" s="33">
        <v>-11.55</v>
      </c>
      <c r="G722" s="33">
        <v>125600</v>
      </c>
    </row>
    <row r="723" spans="2:7" x14ac:dyDescent="0.3">
      <c r="B723" s="56" t="s">
        <v>213</v>
      </c>
      <c r="C723" s="57" t="s">
        <v>214</v>
      </c>
      <c r="D723" s="58">
        <v>142000</v>
      </c>
      <c r="E723" s="58">
        <v>-16400</v>
      </c>
      <c r="F723" s="58">
        <v>-11.55</v>
      </c>
      <c r="G723" s="58">
        <v>125600</v>
      </c>
    </row>
    <row r="724" spans="2:7" x14ac:dyDescent="0.3">
      <c r="B724" s="34" t="s">
        <v>275</v>
      </c>
      <c r="C724" s="35" t="s">
        <v>239</v>
      </c>
      <c r="D724" s="36">
        <v>235000</v>
      </c>
      <c r="E724" s="36">
        <v>0</v>
      </c>
      <c r="F724" s="36">
        <v>0</v>
      </c>
      <c r="G724" s="36">
        <v>235000</v>
      </c>
    </row>
    <row r="725" spans="2:7" x14ac:dyDescent="0.3">
      <c r="B725" s="31" t="s">
        <v>149</v>
      </c>
      <c r="C725" s="32" t="s">
        <v>13</v>
      </c>
      <c r="D725" s="33">
        <v>235000</v>
      </c>
      <c r="E725" s="33">
        <v>0</v>
      </c>
      <c r="F725" s="33">
        <v>0</v>
      </c>
      <c r="G725" s="33">
        <v>235000</v>
      </c>
    </row>
    <row r="726" spans="2:7" x14ac:dyDescent="0.3">
      <c r="B726" s="56" t="s">
        <v>213</v>
      </c>
      <c r="C726" s="57" t="s">
        <v>214</v>
      </c>
      <c r="D726" s="58">
        <v>235000</v>
      </c>
      <c r="E726" s="58">
        <v>0</v>
      </c>
      <c r="F726" s="58">
        <v>0</v>
      </c>
      <c r="G726" s="58">
        <v>235000</v>
      </c>
    </row>
    <row r="727" spans="2:7" ht="20.399999999999999" x14ac:dyDescent="0.3">
      <c r="B727" s="50" t="s">
        <v>329</v>
      </c>
      <c r="C727" s="51" t="s">
        <v>122</v>
      </c>
      <c r="D727" s="52">
        <v>38269.949999999997</v>
      </c>
      <c r="E727" s="52">
        <v>9382.18</v>
      </c>
      <c r="F727" s="52">
        <v>24.52</v>
      </c>
      <c r="G727" s="52">
        <v>47652.13</v>
      </c>
    </row>
    <row r="728" spans="2:7" x14ac:dyDescent="0.3">
      <c r="B728" s="53" t="s">
        <v>263</v>
      </c>
      <c r="C728" s="54" t="s">
        <v>123</v>
      </c>
      <c r="D728" s="55">
        <v>10617.82</v>
      </c>
      <c r="E728" s="55">
        <v>9382.18</v>
      </c>
      <c r="F728" s="55">
        <v>88.36</v>
      </c>
      <c r="G728" s="55">
        <v>20000</v>
      </c>
    </row>
    <row r="729" spans="2:7" x14ac:dyDescent="0.3">
      <c r="B729" s="34" t="s">
        <v>264</v>
      </c>
      <c r="C729" s="35" t="s">
        <v>43</v>
      </c>
      <c r="D729" s="36">
        <v>0</v>
      </c>
      <c r="E729" s="36">
        <v>20000</v>
      </c>
      <c r="F729" s="36">
        <v>100</v>
      </c>
      <c r="G729" s="36">
        <v>20000</v>
      </c>
    </row>
    <row r="730" spans="2:7" x14ac:dyDescent="0.3">
      <c r="B730" s="31" t="s">
        <v>149</v>
      </c>
      <c r="C730" s="32" t="s">
        <v>13</v>
      </c>
      <c r="D730" s="33">
        <v>0</v>
      </c>
      <c r="E730" s="33">
        <v>20000</v>
      </c>
      <c r="F730" s="33">
        <v>100</v>
      </c>
      <c r="G730" s="33">
        <v>20000</v>
      </c>
    </row>
    <row r="731" spans="2:7" x14ac:dyDescent="0.3">
      <c r="B731" s="56" t="s">
        <v>211</v>
      </c>
      <c r="C731" s="57" t="s">
        <v>212</v>
      </c>
      <c r="D731" s="58">
        <v>0</v>
      </c>
      <c r="E731" s="58">
        <v>20000</v>
      </c>
      <c r="F731" s="58">
        <v>100</v>
      </c>
      <c r="G731" s="58">
        <v>20000</v>
      </c>
    </row>
    <row r="732" spans="2:7" x14ac:dyDescent="0.3">
      <c r="B732" s="34" t="s">
        <v>327</v>
      </c>
      <c r="C732" s="35" t="s">
        <v>113</v>
      </c>
      <c r="D732" s="36">
        <v>10617.82</v>
      </c>
      <c r="E732" s="36">
        <v>-10617.82</v>
      </c>
      <c r="F732" s="36">
        <v>-100</v>
      </c>
      <c r="G732" s="36">
        <v>0</v>
      </c>
    </row>
    <row r="733" spans="2:7" x14ac:dyDescent="0.3">
      <c r="B733" s="31" t="s">
        <v>148</v>
      </c>
      <c r="C733" s="32" t="s">
        <v>12</v>
      </c>
      <c r="D733" s="33">
        <v>10617.82</v>
      </c>
      <c r="E733" s="33">
        <v>-10617.82</v>
      </c>
      <c r="F733" s="33">
        <v>-100</v>
      </c>
      <c r="G733" s="33">
        <v>0</v>
      </c>
    </row>
    <row r="734" spans="2:7" x14ac:dyDescent="0.3">
      <c r="B734" s="56" t="s">
        <v>199</v>
      </c>
      <c r="C734" s="57" t="s">
        <v>200</v>
      </c>
      <c r="D734" s="58">
        <v>10617.82</v>
      </c>
      <c r="E734" s="58">
        <v>-10617.82</v>
      </c>
      <c r="F734" s="58">
        <v>-100</v>
      </c>
      <c r="G734" s="58">
        <v>0</v>
      </c>
    </row>
    <row r="735" spans="2:7" ht="20.399999999999999" x14ac:dyDescent="0.3">
      <c r="B735" s="53" t="s">
        <v>282</v>
      </c>
      <c r="C735" s="54" t="s">
        <v>124</v>
      </c>
      <c r="D735" s="55">
        <v>16636.14</v>
      </c>
      <c r="E735" s="55">
        <v>0</v>
      </c>
      <c r="F735" s="55">
        <v>0</v>
      </c>
      <c r="G735" s="55">
        <v>16636.14</v>
      </c>
    </row>
    <row r="736" spans="2:7" x14ac:dyDescent="0.3">
      <c r="B736" s="34" t="s">
        <v>264</v>
      </c>
      <c r="C736" s="35" t="s">
        <v>43</v>
      </c>
      <c r="D736" s="36">
        <v>16636.14</v>
      </c>
      <c r="E736" s="36">
        <v>0</v>
      </c>
      <c r="F736" s="36">
        <v>0</v>
      </c>
      <c r="G736" s="36">
        <v>16636.14</v>
      </c>
    </row>
    <row r="737" spans="2:7" x14ac:dyDescent="0.3">
      <c r="B737" s="31" t="s">
        <v>148</v>
      </c>
      <c r="C737" s="32" t="s">
        <v>12</v>
      </c>
      <c r="D737" s="33">
        <v>16636.14</v>
      </c>
      <c r="E737" s="33">
        <v>0</v>
      </c>
      <c r="F737" s="33">
        <v>0</v>
      </c>
      <c r="G737" s="33">
        <v>16636.14</v>
      </c>
    </row>
    <row r="738" spans="2:7" x14ac:dyDescent="0.3">
      <c r="B738" s="56" t="s">
        <v>201</v>
      </c>
      <c r="C738" s="57" t="s">
        <v>202</v>
      </c>
      <c r="D738" s="58">
        <v>16636.14</v>
      </c>
      <c r="E738" s="58">
        <v>0</v>
      </c>
      <c r="F738" s="58">
        <v>0</v>
      </c>
      <c r="G738" s="58">
        <v>16636.14</v>
      </c>
    </row>
    <row r="739" spans="2:7" ht="20.399999999999999" x14ac:dyDescent="0.3">
      <c r="B739" s="53" t="s">
        <v>272</v>
      </c>
      <c r="C739" s="54" t="s">
        <v>125</v>
      </c>
      <c r="D739" s="55">
        <v>11015.99</v>
      </c>
      <c r="E739" s="55">
        <v>0</v>
      </c>
      <c r="F739" s="55">
        <v>0</v>
      </c>
      <c r="G739" s="55">
        <v>11015.99</v>
      </c>
    </row>
    <row r="740" spans="2:7" x14ac:dyDescent="0.3">
      <c r="B740" s="34" t="s">
        <v>264</v>
      </c>
      <c r="C740" s="35" t="s">
        <v>43</v>
      </c>
      <c r="D740" s="36">
        <v>6636.14</v>
      </c>
      <c r="E740" s="36">
        <v>0</v>
      </c>
      <c r="F740" s="36">
        <v>0</v>
      </c>
      <c r="G740" s="36">
        <v>6636.14</v>
      </c>
    </row>
    <row r="741" spans="2:7" x14ac:dyDescent="0.3">
      <c r="B741" s="31" t="s">
        <v>148</v>
      </c>
      <c r="C741" s="32" t="s">
        <v>12</v>
      </c>
      <c r="D741" s="33">
        <v>6636.14</v>
      </c>
      <c r="E741" s="33">
        <v>0</v>
      </c>
      <c r="F741" s="33">
        <v>0</v>
      </c>
      <c r="G741" s="33">
        <v>6636.14</v>
      </c>
    </row>
    <row r="742" spans="2:7" x14ac:dyDescent="0.3">
      <c r="B742" s="56" t="s">
        <v>201</v>
      </c>
      <c r="C742" s="57" t="s">
        <v>202</v>
      </c>
      <c r="D742" s="58">
        <v>6636.14</v>
      </c>
      <c r="E742" s="58">
        <v>0</v>
      </c>
      <c r="F742" s="58">
        <v>0</v>
      </c>
      <c r="G742" s="58">
        <v>6636.14</v>
      </c>
    </row>
    <row r="743" spans="2:7" x14ac:dyDescent="0.3">
      <c r="B743" s="34" t="s">
        <v>274</v>
      </c>
      <c r="C743" s="35" t="s">
        <v>60</v>
      </c>
      <c r="D743" s="36">
        <v>4379.8500000000004</v>
      </c>
      <c r="E743" s="36">
        <v>0</v>
      </c>
      <c r="F743" s="36">
        <v>0</v>
      </c>
      <c r="G743" s="36">
        <v>4379.8500000000004</v>
      </c>
    </row>
    <row r="744" spans="2:7" x14ac:dyDescent="0.3">
      <c r="B744" s="31" t="s">
        <v>148</v>
      </c>
      <c r="C744" s="32" t="s">
        <v>12</v>
      </c>
      <c r="D744" s="33">
        <v>4379.8500000000004</v>
      </c>
      <c r="E744" s="33">
        <v>0</v>
      </c>
      <c r="F744" s="33">
        <v>0</v>
      </c>
      <c r="G744" s="33">
        <v>4379.8500000000004</v>
      </c>
    </row>
    <row r="745" spans="2:7" x14ac:dyDescent="0.3">
      <c r="B745" s="56" t="s">
        <v>201</v>
      </c>
      <c r="C745" s="57" t="s">
        <v>202</v>
      </c>
      <c r="D745" s="58">
        <v>4379.8500000000004</v>
      </c>
      <c r="E745" s="58">
        <v>0</v>
      </c>
      <c r="F745" s="58">
        <v>0</v>
      </c>
      <c r="G745" s="58">
        <v>4379.8500000000004</v>
      </c>
    </row>
    <row r="746" spans="2:7" x14ac:dyDescent="0.3">
      <c r="B746" s="50" t="s">
        <v>330</v>
      </c>
      <c r="C746" s="51" t="s">
        <v>126</v>
      </c>
      <c r="D746" s="52">
        <v>110038.72</v>
      </c>
      <c r="E746" s="52">
        <v>6755.95</v>
      </c>
      <c r="F746" s="52">
        <v>6.14</v>
      </c>
      <c r="G746" s="52">
        <v>116794.67</v>
      </c>
    </row>
    <row r="747" spans="2:7" x14ac:dyDescent="0.3">
      <c r="B747" s="53" t="s">
        <v>263</v>
      </c>
      <c r="C747" s="54" t="s">
        <v>127</v>
      </c>
      <c r="D747" s="55">
        <v>35835.160000000003</v>
      </c>
      <c r="E747" s="55">
        <v>7137.37</v>
      </c>
      <c r="F747" s="55">
        <v>19.920000000000002</v>
      </c>
      <c r="G747" s="55">
        <v>42972.53</v>
      </c>
    </row>
    <row r="748" spans="2:7" x14ac:dyDescent="0.3">
      <c r="B748" s="34" t="s">
        <v>264</v>
      </c>
      <c r="C748" s="35" t="s">
        <v>43</v>
      </c>
      <c r="D748" s="36">
        <v>34507.93</v>
      </c>
      <c r="E748" s="36">
        <v>7137.37</v>
      </c>
      <c r="F748" s="36">
        <v>20.68</v>
      </c>
      <c r="G748" s="36">
        <v>41645.300000000003</v>
      </c>
    </row>
    <row r="749" spans="2:7" x14ac:dyDescent="0.3">
      <c r="B749" s="31" t="s">
        <v>148</v>
      </c>
      <c r="C749" s="32" t="s">
        <v>12</v>
      </c>
      <c r="D749" s="33">
        <v>34507.93</v>
      </c>
      <c r="E749" s="33">
        <v>7137.37</v>
      </c>
      <c r="F749" s="33">
        <v>20.68</v>
      </c>
      <c r="G749" s="33">
        <v>41645.300000000003</v>
      </c>
    </row>
    <row r="750" spans="2:7" x14ac:dyDescent="0.3">
      <c r="B750" s="56" t="s">
        <v>199</v>
      </c>
      <c r="C750" s="57" t="s">
        <v>200</v>
      </c>
      <c r="D750" s="58">
        <v>34507.93</v>
      </c>
      <c r="E750" s="58">
        <v>7137.37</v>
      </c>
      <c r="F750" s="58">
        <v>20.68</v>
      </c>
      <c r="G750" s="58">
        <v>41645.300000000003</v>
      </c>
    </row>
    <row r="751" spans="2:7" x14ac:dyDescent="0.3">
      <c r="B751" s="34" t="s">
        <v>297</v>
      </c>
      <c r="C751" s="35" t="s">
        <v>59</v>
      </c>
      <c r="D751" s="36">
        <v>1327.23</v>
      </c>
      <c r="E751" s="36">
        <v>0</v>
      </c>
      <c r="F751" s="36">
        <v>0</v>
      </c>
      <c r="G751" s="36">
        <v>1327.23</v>
      </c>
    </row>
    <row r="752" spans="2:7" x14ac:dyDescent="0.3">
      <c r="B752" s="31" t="s">
        <v>148</v>
      </c>
      <c r="C752" s="32" t="s">
        <v>12</v>
      </c>
      <c r="D752" s="33">
        <v>1327.23</v>
      </c>
      <c r="E752" s="33">
        <v>0</v>
      </c>
      <c r="F752" s="33">
        <v>0</v>
      </c>
      <c r="G752" s="33">
        <v>1327.23</v>
      </c>
    </row>
    <row r="753" spans="2:7" x14ac:dyDescent="0.3">
      <c r="B753" s="56" t="s">
        <v>199</v>
      </c>
      <c r="C753" s="57" t="s">
        <v>200</v>
      </c>
      <c r="D753" s="58">
        <v>1327.23</v>
      </c>
      <c r="E753" s="58">
        <v>0</v>
      </c>
      <c r="F753" s="58">
        <v>0</v>
      </c>
      <c r="G753" s="58">
        <v>1327.23</v>
      </c>
    </row>
    <row r="754" spans="2:7" x14ac:dyDescent="0.3">
      <c r="B754" s="53" t="s">
        <v>265</v>
      </c>
      <c r="C754" s="54" t="s">
        <v>128</v>
      </c>
      <c r="D754" s="55">
        <v>13803.17</v>
      </c>
      <c r="E754" s="55">
        <v>2196.83</v>
      </c>
      <c r="F754" s="55">
        <v>15.92</v>
      </c>
      <c r="G754" s="55">
        <v>16000</v>
      </c>
    </row>
    <row r="755" spans="2:7" x14ac:dyDescent="0.3">
      <c r="B755" s="34" t="s">
        <v>264</v>
      </c>
      <c r="C755" s="35" t="s">
        <v>43</v>
      </c>
      <c r="D755" s="36">
        <v>13803.17</v>
      </c>
      <c r="E755" s="36">
        <v>2196.83</v>
      </c>
      <c r="F755" s="36">
        <v>15.92</v>
      </c>
      <c r="G755" s="36">
        <v>16000</v>
      </c>
    </row>
    <row r="756" spans="2:7" x14ac:dyDescent="0.3">
      <c r="B756" s="31" t="s">
        <v>148</v>
      </c>
      <c r="C756" s="32" t="s">
        <v>12</v>
      </c>
      <c r="D756" s="33">
        <v>13803.17</v>
      </c>
      <c r="E756" s="33">
        <v>2196.83</v>
      </c>
      <c r="F756" s="33">
        <v>15.92</v>
      </c>
      <c r="G756" s="33">
        <v>16000</v>
      </c>
    </row>
    <row r="757" spans="2:7" x14ac:dyDescent="0.3">
      <c r="B757" s="56" t="s">
        <v>199</v>
      </c>
      <c r="C757" s="57" t="s">
        <v>200</v>
      </c>
      <c r="D757" s="58">
        <v>13803.17</v>
      </c>
      <c r="E757" s="58">
        <v>2196.83</v>
      </c>
      <c r="F757" s="58">
        <v>15.92</v>
      </c>
      <c r="G757" s="58">
        <v>16000</v>
      </c>
    </row>
    <row r="758" spans="2:7" ht="20.399999999999999" x14ac:dyDescent="0.3">
      <c r="B758" s="53" t="s">
        <v>282</v>
      </c>
      <c r="C758" s="54" t="s">
        <v>255</v>
      </c>
      <c r="D758" s="55">
        <v>19322.98</v>
      </c>
      <c r="E758" s="55">
        <v>-1061.98</v>
      </c>
      <c r="F758" s="55">
        <v>-5.5</v>
      </c>
      <c r="G758" s="55">
        <v>18261</v>
      </c>
    </row>
    <row r="759" spans="2:7" x14ac:dyDescent="0.3">
      <c r="B759" s="34" t="s">
        <v>264</v>
      </c>
      <c r="C759" s="35" t="s">
        <v>43</v>
      </c>
      <c r="D759" s="36">
        <v>11945.05</v>
      </c>
      <c r="E759" s="36">
        <v>-945.05</v>
      </c>
      <c r="F759" s="36">
        <v>-7.91</v>
      </c>
      <c r="G759" s="36">
        <v>11000</v>
      </c>
    </row>
    <row r="760" spans="2:7" x14ac:dyDescent="0.3">
      <c r="B760" s="31" t="s">
        <v>148</v>
      </c>
      <c r="C760" s="32" t="s">
        <v>12</v>
      </c>
      <c r="D760" s="33">
        <v>0</v>
      </c>
      <c r="E760" s="33">
        <v>2000</v>
      </c>
      <c r="F760" s="33">
        <v>100</v>
      </c>
      <c r="G760" s="33">
        <v>2000</v>
      </c>
    </row>
    <row r="761" spans="2:7" x14ac:dyDescent="0.3">
      <c r="B761" s="56" t="s">
        <v>199</v>
      </c>
      <c r="C761" s="57" t="s">
        <v>200</v>
      </c>
      <c r="D761" s="58">
        <v>0</v>
      </c>
      <c r="E761" s="58">
        <v>2000</v>
      </c>
      <c r="F761" s="58">
        <v>100</v>
      </c>
      <c r="G761" s="58">
        <v>2000</v>
      </c>
    </row>
    <row r="762" spans="2:7" x14ac:dyDescent="0.3">
      <c r="B762" s="31" t="s">
        <v>149</v>
      </c>
      <c r="C762" s="32" t="s">
        <v>13</v>
      </c>
      <c r="D762" s="33">
        <v>11945.05</v>
      </c>
      <c r="E762" s="33">
        <v>-2945.05</v>
      </c>
      <c r="F762" s="33">
        <v>-24.65</v>
      </c>
      <c r="G762" s="33">
        <v>9000</v>
      </c>
    </row>
    <row r="763" spans="2:7" x14ac:dyDescent="0.3">
      <c r="B763" s="56" t="s">
        <v>211</v>
      </c>
      <c r="C763" s="57" t="s">
        <v>212</v>
      </c>
      <c r="D763" s="58">
        <v>11945.05</v>
      </c>
      <c r="E763" s="58">
        <v>-2945.05</v>
      </c>
      <c r="F763" s="58">
        <v>-24.65</v>
      </c>
      <c r="G763" s="58">
        <v>9000</v>
      </c>
    </row>
    <row r="764" spans="2:7" x14ac:dyDescent="0.3">
      <c r="B764" s="34" t="s">
        <v>274</v>
      </c>
      <c r="C764" s="35" t="s">
        <v>60</v>
      </c>
      <c r="D764" s="36">
        <v>7377.93</v>
      </c>
      <c r="E764" s="36">
        <v>-116.93</v>
      </c>
      <c r="F764" s="36">
        <v>-1.58</v>
      </c>
      <c r="G764" s="36">
        <v>7261</v>
      </c>
    </row>
    <row r="765" spans="2:7" x14ac:dyDescent="0.3">
      <c r="B765" s="31" t="s">
        <v>149</v>
      </c>
      <c r="C765" s="32" t="s">
        <v>13</v>
      </c>
      <c r="D765" s="33">
        <v>7377.93</v>
      </c>
      <c r="E765" s="33">
        <v>-116.93</v>
      </c>
      <c r="F765" s="33">
        <v>-1.58</v>
      </c>
      <c r="G765" s="33">
        <v>7261</v>
      </c>
    </row>
    <row r="766" spans="2:7" x14ac:dyDescent="0.3">
      <c r="B766" s="56" t="s">
        <v>211</v>
      </c>
      <c r="C766" s="57" t="s">
        <v>212</v>
      </c>
      <c r="D766" s="58">
        <v>7377.93</v>
      </c>
      <c r="E766" s="58">
        <v>-116.93</v>
      </c>
      <c r="F766" s="58">
        <v>-1.58</v>
      </c>
      <c r="G766" s="58">
        <v>7261</v>
      </c>
    </row>
    <row r="767" spans="2:7" ht="20.399999999999999" x14ac:dyDescent="0.3">
      <c r="B767" s="53" t="s">
        <v>288</v>
      </c>
      <c r="C767" s="54" t="s">
        <v>247</v>
      </c>
      <c r="D767" s="55">
        <v>6636.14</v>
      </c>
      <c r="E767" s="55">
        <v>0</v>
      </c>
      <c r="F767" s="55">
        <v>0</v>
      </c>
      <c r="G767" s="55">
        <v>6636.14</v>
      </c>
    </row>
    <row r="768" spans="2:7" x14ac:dyDescent="0.3">
      <c r="B768" s="34" t="s">
        <v>264</v>
      </c>
      <c r="C768" s="35" t="s">
        <v>43</v>
      </c>
      <c r="D768" s="36">
        <v>6636.14</v>
      </c>
      <c r="E768" s="36">
        <v>0</v>
      </c>
      <c r="F768" s="36">
        <v>0</v>
      </c>
      <c r="G768" s="36">
        <v>6636.14</v>
      </c>
    </row>
    <row r="769" spans="2:7" x14ac:dyDescent="0.3">
      <c r="B769" s="31" t="s">
        <v>149</v>
      </c>
      <c r="C769" s="32" t="s">
        <v>13</v>
      </c>
      <c r="D769" s="33">
        <v>6636.14</v>
      </c>
      <c r="E769" s="33">
        <v>0</v>
      </c>
      <c r="F769" s="33">
        <v>0</v>
      </c>
      <c r="G769" s="33">
        <v>6636.14</v>
      </c>
    </row>
    <row r="770" spans="2:7" x14ac:dyDescent="0.3">
      <c r="B770" s="56" t="s">
        <v>209</v>
      </c>
      <c r="C770" s="57" t="s">
        <v>210</v>
      </c>
      <c r="D770" s="58">
        <v>6636.14</v>
      </c>
      <c r="E770" s="58">
        <v>0</v>
      </c>
      <c r="F770" s="58">
        <v>0</v>
      </c>
      <c r="G770" s="58">
        <v>6636.14</v>
      </c>
    </row>
    <row r="771" spans="2:7" x14ac:dyDescent="0.3">
      <c r="B771" s="53" t="s">
        <v>298</v>
      </c>
      <c r="C771" s="54" t="s">
        <v>256</v>
      </c>
      <c r="D771" s="55">
        <v>13272.28</v>
      </c>
      <c r="E771" s="55">
        <v>1082.72</v>
      </c>
      <c r="F771" s="55">
        <v>8.16</v>
      </c>
      <c r="G771" s="55">
        <v>14355</v>
      </c>
    </row>
    <row r="772" spans="2:7" x14ac:dyDescent="0.3">
      <c r="B772" s="34" t="s">
        <v>264</v>
      </c>
      <c r="C772" s="35" t="s">
        <v>43</v>
      </c>
      <c r="D772" s="36">
        <v>13272.28</v>
      </c>
      <c r="E772" s="36">
        <v>1082.72</v>
      </c>
      <c r="F772" s="36">
        <v>8.16</v>
      </c>
      <c r="G772" s="36">
        <v>14355</v>
      </c>
    </row>
    <row r="773" spans="2:7" x14ac:dyDescent="0.3">
      <c r="B773" s="31" t="s">
        <v>148</v>
      </c>
      <c r="C773" s="32" t="s">
        <v>12</v>
      </c>
      <c r="D773" s="33">
        <v>13272.28</v>
      </c>
      <c r="E773" s="33">
        <v>1082.72</v>
      </c>
      <c r="F773" s="33">
        <v>8.16</v>
      </c>
      <c r="G773" s="33">
        <v>14355</v>
      </c>
    </row>
    <row r="774" spans="2:7" x14ac:dyDescent="0.3">
      <c r="B774" s="56" t="s">
        <v>199</v>
      </c>
      <c r="C774" s="57" t="s">
        <v>200</v>
      </c>
      <c r="D774" s="58">
        <v>13272.28</v>
      </c>
      <c r="E774" s="58">
        <v>1082.72</v>
      </c>
      <c r="F774" s="58">
        <v>8.16</v>
      </c>
      <c r="G774" s="58">
        <v>14355</v>
      </c>
    </row>
    <row r="775" spans="2:7" x14ac:dyDescent="0.3">
      <c r="B775" s="53" t="s">
        <v>299</v>
      </c>
      <c r="C775" s="54" t="s">
        <v>331</v>
      </c>
      <c r="D775" s="55">
        <v>21168.99</v>
      </c>
      <c r="E775" s="55">
        <v>-2598.9899999999998</v>
      </c>
      <c r="F775" s="55">
        <v>-12.28</v>
      </c>
      <c r="G775" s="55">
        <v>18570</v>
      </c>
    </row>
    <row r="776" spans="2:7" x14ac:dyDescent="0.3">
      <c r="B776" s="34" t="s">
        <v>264</v>
      </c>
      <c r="C776" s="35" t="s">
        <v>43</v>
      </c>
      <c r="D776" s="36">
        <v>14599.51</v>
      </c>
      <c r="E776" s="36">
        <v>-2599.5100000000002</v>
      </c>
      <c r="F776" s="36">
        <v>-17.809999999999999</v>
      </c>
      <c r="G776" s="36">
        <v>12000</v>
      </c>
    </row>
    <row r="777" spans="2:7" x14ac:dyDescent="0.3">
      <c r="B777" s="31" t="s">
        <v>149</v>
      </c>
      <c r="C777" s="32" t="s">
        <v>13</v>
      </c>
      <c r="D777" s="33">
        <v>14599.51</v>
      </c>
      <c r="E777" s="33">
        <v>-2599.5100000000002</v>
      </c>
      <c r="F777" s="33">
        <v>-17.809999999999999</v>
      </c>
      <c r="G777" s="33">
        <v>12000</v>
      </c>
    </row>
    <row r="778" spans="2:7" x14ac:dyDescent="0.3">
      <c r="B778" s="56" t="s">
        <v>211</v>
      </c>
      <c r="C778" s="57" t="s">
        <v>212</v>
      </c>
      <c r="D778" s="58">
        <v>14599.51</v>
      </c>
      <c r="E778" s="58">
        <v>-2599.5100000000002</v>
      </c>
      <c r="F778" s="58">
        <v>-17.809999999999999</v>
      </c>
      <c r="G778" s="58">
        <v>12000</v>
      </c>
    </row>
    <row r="779" spans="2:7" x14ac:dyDescent="0.3">
      <c r="B779" s="34" t="s">
        <v>274</v>
      </c>
      <c r="C779" s="35" t="s">
        <v>60</v>
      </c>
      <c r="D779" s="36">
        <v>6569.48</v>
      </c>
      <c r="E779" s="36">
        <v>0.52</v>
      </c>
      <c r="F779" s="36">
        <v>0.01</v>
      </c>
      <c r="G779" s="36">
        <v>6570</v>
      </c>
    </row>
    <row r="780" spans="2:7" x14ac:dyDescent="0.3">
      <c r="B780" s="31" t="s">
        <v>149</v>
      </c>
      <c r="C780" s="32" t="s">
        <v>13</v>
      </c>
      <c r="D780" s="33">
        <v>6569.48</v>
      </c>
      <c r="E780" s="33">
        <v>0.52</v>
      </c>
      <c r="F780" s="33">
        <v>0.01</v>
      </c>
      <c r="G780" s="33">
        <v>6570</v>
      </c>
    </row>
    <row r="781" spans="2:7" x14ac:dyDescent="0.3">
      <c r="B781" s="56" t="s">
        <v>211</v>
      </c>
      <c r="C781" s="57" t="s">
        <v>212</v>
      </c>
      <c r="D781" s="58">
        <v>6569.48</v>
      </c>
      <c r="E781" s="58">
        <v>0.52</v>
      </c>
      <c r="F781" s="58">
        <v>0.01</v>
      </c>
      <c r="G781" s="58">
        <v>6570</v>
      </c>
    </row>
    <row r="782" spans="2:7" x14ac:dyDescent="0.3">
      <c r="B782" s="50" t="s">
        <v>332</v>
      </c>
      <c r="C782" s="51" t="s">
        <v>129</v>
      </c>
      <c r="D782" s="52">
        <v>40852.089999999997</v>
      </c>
      <c r="E782" s="52">
        <v>-13272.28</v>
      </c>
      <c r="F782" s="52">
        <v>-32.49</v>
      </c>
      <c r="G782" s="52">
        <v>27579.81</v>
      </c>
    </row>
    <row r="783" spans="2:7" x14ac:dyDescent="0.3">
      <c r="B783" s="53" t="s">
        <v>263</v>
      </c>
      <c r="C783" s="54" t="s">
        <v>130</v>
      </c>
      <c r="D783" s="55">
        <v>3291.53</v>
      </c>
      <c r="E783" s="55">
        <v>0</v>
      </c>
      <c r="F783" s="55">
        <v>0</v>
      </c>
      <c r="G783" s="55">
        <v>3291.53</v>
      </c>
    </row>
    <row r="784" spans="2:7" x14ac:dyDescent="0.3">
      <c r="B784" s="34" t="s">
        <v>264</v>
      </c>
      <c r="C784" s="35" t="s">
        <v>43</v>
      </c>
      <c r="D784" s="36">
        <v>2256.29</v>
      </c>
      <c r="E784" s="36">
        <v>0</v>
      </c>
      <c r="F784" s="36">
        <v>0</v>
      </c>
      <c r="G784" s="36">
        <v>2256.29</v>
      </c>
    </row>
    <row r="785" spans="2:7" x14ac:dyDescent="0.3">
      <c r="B785" s="31" t="s">
        <v>148</v>
      </c>
      <c r="C785" s="32" t="s">
        <v>12</v>
      </c>
      <c r="D785" s="33">
        <v>2256.29</v>
      </c>
      <c r="E785" s="33">
        <v>0</v>
      </c>
      <c r="F785" s="33">
        <v>0</v>
      </c>
      <c r="G785" s="33">
        <v>2256.29</v>
      </c>
    </row>
    <row r="786" spans="2:7" x14ac:dyDescent="0.3">
      <c r="B786" s="56" t="s">
        <v>199</v>
      </c>
      <c r="C786" s="57" t="s">
        <v>200</v>
      </c>
      <c r="D786" s="58">
        <v>2256.29</v>
      </c>
      <c r="E786" s="58">
        <v>0</v>
      </c>
      <c r="F786" s="58">
        <v>0</v>
      </c>
      <c r="G786" s="58">
        <v>2256.29</v>
      </c>
    </row>
    <row r="787" spans="2:7" x14ac:dyDescent="0.3">
      <c r="B787" s="34" t="s">
        <v>297</v>
      </c>
      <c r="C787" s="35" t="s">
        <v>59</v>
      </c>
      <c r="D787" s="36">
        <v>238.9</v>
      </c>
      <c r="E787" s="36">
        <v>0</v>
      </c>
      <c r="F787" s="36">
        <v>0</v>
      </c>
      <c r="G787" s="36">
        <v>238.9</v>
      </c>
    </row>
    <row r="788" spans="2:7" x14ac:dyDescent="0.3">
      <c r="B788" s="31" t="s">
        <v>148</v>
      </c>
      <c r="C788" s="32" t="s">
        <v>12</v>
      </c>
      <c r="D788" s="33">
        <v>238.9</v>
      </c>
      <c r="E788" s="33">
        <v>0</v>
      </c>
      <c r="F788" s="33">
        <v>0</v>
      </c>
      <c r="G788" s="33">
        <v>238.9</v>
      </c>
    </row>
    <row r="789" spans="2:7" x14ac:dyDescent="0.3">
      <c r="B789" s="56" t="s">
        <v>199</v>
      </c>
      <c r="C789" s="57" t="s">
        <v>200</v>
      </c>
      <c r="D789" s="58">
        <v>238.9</v>
      </c>
      <c r="E789" s="58">
        <v>0</v>
      </c>
      <c r="F789" s="58">
        <v>0</v>
      </c>
      <c r="G789" s="58">
        <v>238.9</v>
      </c>
    </row>
    <row r="790" spans="2:7" x14ac:dyDescent="0.3">
      <c r="B790" s="34" t="s">
        <v>327</v>
      </c>
      <c r="C790" s="35" t="s">
        <v>113</v>
      </c>
      <c r="D790" s="36">
        <v>796.34</v>
      </c>
      <c r="E790" s="36">
        <v>0</v>
      </c>
      <c r="F790" s="36">
        <v>0</v>
      </c>
      <c r="G790" s="36">
        <v>796.34</v>
      </c>
    </row>
    <row r="791" spans="2:7" x14ac:dyDescent="0.3">
      <c r="B791" s="31" t="s">
        <v>148</v>
      </c>
      <c r="C791" s="32" t="s">
        <v>12</v>
      </c>
      <c r="D791" s="33">
        <v>796.34</v>
      </c>
      <c r="E791" s="33">
        <v>0</v>
      </c>
      <c r="F791" s="33">
        <v>0</v>
      </c>
      <c r="G791" s="33">
        <v>796.34</v>
      </c>
    </row>
    <row r="792" spans="2:7" x14ac:dyDescent="0.3">
      <c r="B792" s="56" t="s">
        <v>199</v>
      </c>
      <c r="C792" s="57" t="s">
        <v>200</v>
      </c>
      <c r="D792" s="58">
        <v>796.34</v>
      </c>
      <c r="E792" s="58">
        <v>0</v>
      </c>
      <c r="F792" s="58">
        <v>0</v>
      </c>
      <c r="G792" s="58">
        <v>796.34</v>
      </c>
    </row>
    <row r="793" spans="2:7" ht="20.399999999999999" x14ac:dyDescent="0.3">
      <c r="B793" s="53" t="s">
        <v>282</v>
      </c>
      <c r="C793" s="54" t="s">
        <v>257</v>
      </c>
      <c r="D793" s="55">
        <v>17253.97</v>
      </c>
      <c r="E793" s="55">
        <v>0</v>
      </c>
      <c r="F793" s="55">
        <v>0</v>
      </c>
      <c r="G793" s="55">
        <v>17253.97</v>
      </c>
    </row>
    <row r="794" spans="2:7" x14ac:dyDescent="0.3">
      <c r="B794" s="34" t="s">
        <v>264</v>
      </c>
      <c r="C794" s="35" t="s">
        <v>43</v>
      </c>
      <c r="D794" s="36">
        <v>17253.97</v>
      </c>
      <c r="E794" s="36">
        <v>0</v>
      </c>
      <c r="F794" s="36">
        <v>0</v>
      </c>
      <c r="G794" s="36">
        <v>17253.97</v>
      </c>
    </row>
    <row r="795" spans="2:7" x14ac:dyDescent="0.3">
      <c r="B795" s="31" t="s">
        <v>148</v>
      </c>
      <c r="C795" s="32" t="s">
        <v>12</v>
      </c>
      <c r="D795" s="33">
        <v>17253.97</v>
      </c>
      <c r="E795" s="33">
        <v>0</v>
      </c>
      <c r="F795" s="33">
        <v>0</v>
      </c>
      <c r="G795" s="33">
        <v>17253.97</v>
      </c>
    </row>
    <row r="796" spans="2:7" x14ac:dyDescent="0.3">
      <c r="B796" s="56" t="s">
        <v>199</v>
      </c>
      <c r="C796" s="57" t="s">
        <v>200</v>
      </c>
      <c r="D796" s="58">
        <v>17253.97</v>
      </c>
      <c r="E796" s="58">
        <v>0</v>
      </c>
      <c r="F796" s="58">
        <v>0</v>
      </c>
      <c r="G796" s="58">
        <v>17253.97</v>
      </c>
    </row>
    <row r="797" spans="2:7" ht="20.399999999999999" x14ac:dyDescent="0.3">
      <c r="B797" s="53" t="s">
        <v>272</v>
      </c>
      <c r="C797" s="54" t="s">
        <v>131</v>
      </c>
      <c r="D797" s="55">
        <v>20306.59</v>
      </c>
      <c r="E797" s="55">
        <v>-13272.28</v>
      </c>
      <c r="F797" s="55">
        <v>-65.36</v>
      </c>
      <c r="G797" s="55">
        <v>7034.31</v>
      </c>
    </row>
    <row r="798" spans="2:7" x14ac:dyDescent="0.3">
      <c r="B798" s="34" t="s">
        <v>333</v>
      </c>
      <c r="C798" s="35" t="s">
        <v>78</v>
      </c>
      <c r="D798" s="36">
        <v>20306.59</v>
      </c>
      <c r="E798" s="36">
        <v>-13272.28</v>
      </c>
      <c r="F798" s="36">
        <v>-65.36</v>
      </c>
      <c r="G798" s="36">
        <v>7034.31</v>
      </c>
    </row>
    <row r="799" spans="2:7" x14ac:dyDescent="0.3">
      <c r="B799" s="31" t="s">
        <v>149</v>
      </c>
      <c r="C799" s="32" t="s">
        <v>13</v>
      </c>
      <c r="D799" s="33">
        <v>20306.59</v>
      </c>
      <c r="E799" s="33">
        <v>-13272.28</v>
      </c>
      <c r="F799" s="33">
        <v>-65.36</v>
      </c>
      <c r="G799" s="33">
        <v>7034.31</v>
      </c>
    </row>
    <row r="800" spans="2:7" x14ac:dyDescent="0.3">
      <c r="B800" s="56" t="s">
        <v>211</v>
      </c>
      <c r="C800" s="57" t="s">
        <v>212</v>
      </c>
      <c r="D800" s="58">
        <v>20306.59</v>
      </c>
      <c r="E800" s="58">
        <v>-13272.28</v>
      </c>
      <c r="F800" s="58">
        <v>-65.36</v>
      </c>
      <c r="G800" s="58">
        <v>7034.31</v>
      </c>
    </row>
    <row r="801" spans="2:11" x14ac:dyDescent="0.3">
      <c r="B801" s="50" t="s">
        <v>334</v>
      </c>
      <c r="C801" s="51" t="s">
        <v>132</v>
      </c>
      <c r="D801" s="52">
        <v>18652.13</v>
      </c>
      <c r="E801" s="52">
        <v>0</v>
      </c>
      <c r="F801" s="52">
        <v>0</v>
      </c>
      <c r="G801" s="52">
        <v>18652.13</v>
      </c>
    </row>
    <row r="802" spans="2:11" x14ac:dyDescent="0.3">
      <c r="B802" s="53" t="s">
        <v>263</v>
      </c>
      <c r="C802" s="54" t="s">
        <v>133</v>
      </c>
      <c r="D802" s="55">
        <v>18652.13</v>
      </c>
      <c r="E802" s="55">
        <v>0</v>
      </c>
      <c r="F802" s="55">
        <v>0</v>
      </c>
      <c r="G802" s="55">
        <v>18652.13</v>
      </c>
    </row>
    <row r="803" spans="2:11" x14ac:dyDescent="0.3">
      <c r="B803" s="34" t="s">
        <v>264</v>
      </c>
      <c r="C803" s="35" t="s">
        <v>43</v>
      </c>
      <c r="D803" s="36">
        <v>18652.13</v>
      </c>
      <c r="E803" s="36">
        <v>0</v>
      </c>
      <c r="F803" s="36">
        <v>0</v>
      </c>
      <c r="G803" s="36">
        <v>18652.13</v>
      </c>
    </row>
    <row r="804" spans="2:11" x14ac:dyDescent="0.3">
      <c r="B804" s="31" t="s">
        <v>148</v>
      </c>
      <c r="C804" s="32" t="s">
        <v>12</v>
      </c>
      <c r="D804" s="33">
        <v>18652.13</v>
      </c>
      <c r="E804" s="33">
        <v>0</v>
      </c>
      <c r="F804" s="33">
        <v>0</v>
      </c>
      <c r="G804" s="33">
        <v>18652.13</v>
      </c>
    </row>
    <row r="805" spans="2:11" x14ac:dyDescent="0.3">
      <c r="B805" s="56" t="s">
        <v>199</v>
      </c>
      <c r="C805" s="57" t="s">
        <v>200</v>
      </c>
      <c r="D805" s="58">
        <v>5645.3</v>
      </c>
      <c r="E805" s="58">
        <v>0</v>
      </c>
      <c r="F805" s="58">
        <v>0</v>
      </c>
      <c r="G805" s="58">
        <v>5645.3</v>
      </c>
    </row>
    <row r="806" spans="2:11" x14ac:dyDescent="0.3">
      <c r="B806" s="56" t="s">
        <v>205</v>
      </c>
      <c r="C806" s="57" t="s">
        <v>206</v>
      </c>
      <c r="D806" s="58">
        <v>13006.83</v>
      </c>
      <c r="E806" s="58">
        <v>0</v>
      </c>
      <c r="F806" s="58">
        <v>0</v>
      </c>
      <c r="G806" s="58">
        <v>13006.83</v>
      </c>
    </row>
    <row r="807" spans="2:11" x14ac:dyDescent="0.3">
      <c r="B807" s="50" t="s">
        <v>335</v>
      </c>
      <c r="C807" s="51" t="s">
        <v>134</v>
      </c>
      <c r="D807" s="52">
        <v>15661.29</v>
      </c>
      <c r="E807" s="52">
        <v>0</v>
      </c>
      <c r="F807" s="52">
        <v>0</v>
      </c>
      <c r="G807" s="52">
        <v>15661.29</v>
      </c>
    </row>
    <row r="808" spans="2:11" x14ac:dyDescent="0.3">
      <c r="B808" s="53" t="s">
        <v>263</v>
      </c>
      <c r="C808" s="54" t="s">
        <v>135</v>
      </c>
      <c r="D808" s="55">
        <v>15661.29</v>
      </c>
      <c r="E808" s="55">
        <v>0</v>
      </c>
      <c r="F808" s="55">
        <v>0</v>
      </c>
      <c r="G808" s="55">
        <v>15661.29</v>
      </c>
    </row>
    <row r="809" spans="2:11" x14ac:dyDescent="0.3">
      <c r="B809" s="34" t="s">
        <v>264</v>
      </c>
      <c r="C809" s="35" t="s">
        <v>43</v>
      </c>
      <c r="D809" s="36">
        <v>15661.29</v>
      </c>
      <c r="E809" s="36">
        <v>0</v>
      </c>
      <c r="F809" s="36">
        <v>0</v>
      </c>
      <c r="G809" s="36">
        <v>15661.29</v>
      </c>
    </row>
    <row r="810" spans="2:11" x14ac:dyDescent="0.3">
      <c r="B810" s="31" t="s">
        <v>148</v>
      </c>
      <c r="C810" s="32" t="s">
        <v>12</v>
      </c>
      <c r="D810" s="33">
        <v>15661.29</v>
      </c>
      <c r="E810" s="33">
        <v>0</v>
      </c>
      <c r="F810" s="33">
        <v>0</v>
      </c>
      <c r="G810" s="33">
        <v>15661.29</v>
      </c>
    </row>
    <row r="811" spans="2:11" x14ac:dyDescent="0.3">
      <c r="B811" s="56" t="s">
        <v>199</v>
      </c>
      <c r="C811" s="57" t="s">
        <v>200</v>
      </c>
      <c r="D811" s="58">
        <v>1327.23</v>
      </c>
      <c r="E811" s="58">
        <v>0</v>
      </c>
      <c r="F811" s="58">
        <v>0</v>
      </c>
      <c r="G811" s="58">
        <v>1327.23</v>
      </c>
    </row>
    <row r="812" spans="2:11" x14ac:dyDescent="0.3">
      <c r="B812" s="56" t="s">
        <v>205</v>
      </c>
      <c r="C812" s="57" t="s">
        <v>206</v>
      </c>
      <c r="D812" s="58">
        <v>14334.06</v>
      </c>
      <c r="E812" s="58">
        <v>0</v>
      </c>
      <c r="F812" s="58">
        <v>0</v>
      </c>
      <c r="G812" s="58">
        <v>14334.06</v>
      </c>
    </row>
    <row r="813" spans="2:11" x14ac:dyDescent="0.3">
      <c r="B813" s="50" t="s">
        <v>336</v>
      </c>
      <c r="C813" s="51" t="s">
        <v>136</v>
      </c>
      <c r="D813" s="52">
        <v>11414.16</v>
      </c>
      <c r="E813" s="52">
        <v>0</v>
      </c>
      <c r="F813" s="52">
        <v>0</v>
      </c>
      <c r="G813" s="52">
        <v>11414.16</v>
      </c>
      <c r="H813" s="16"/>
      <c r="I813" s="16"/>
      <c r="J813" s="16"/>
      <c r="K813" s="16"/>
    </row>
    <row r="814" spans="2:11" x14ac:dyDescent="0.3">
      <c r="B814" s="53" t="s">
        <v>263</v>
      </c>
      <c r="C814" s="54" t="s">
        <v>137</v>
      </c>
      <c r="D814" s="55">
        <v>11414.16</v>
      </c>
      <c r="E814" s="55">
        <v>0</v>
      </c>
      <c r="F814" s="55">
        <v>0</v>
      </c>
      <c r="G814" s="55">
        <v>11414.16</v>
      </c>
    </row>
    <row r="815" spans="2:11" x14ac:dyDescent="0.3">
      <c r="B815" s="34" t="s">
        <v>264</v>
      </c>
      <c r="C815" s="35" t="s">
        <v>43</v>
      </c>
      <c r="D815" s="36">
        <v>11414.16</v>
      </c>
      <c r="E815" s="36">
        <v>0</v>
      </c>
      <c r="F815" s="36">
        <v>0</v>
      </c>
      <c r="G815" s="36">
        <v>11414.16</v>
      </c>
      <c r="H815" s="16"/>
      <c r="I815" s="16"/>
      <c r="J815" s="16"/>
      <c r="K815" s="16"/>
    </row>
    <row r="816" spans="2:11" x14ac:dyDescent="0.3">
      <c r="B816" s="31" t="s">
        <v>148</v>
      </c>
      <c r="C816" s="32" t="s">
        <v>12</v>
      </c>
      <c r="D816" s="33">
        <v>11414.16</v>
      </c>
      <c r="E816" s="33">
        <v>0</v>
      </c>
      <c r="F816" s="33">
        <v>0</v>
      </c>
      <c r="G816" s="33">
        <v>11414.16</v>
      </c>
    </row>
    <row r="817" spans="2:7" x14ac:dyDescent="0.3">
      <c r="B817" s="56" t="s">
        <v>199</v>
      </c>
      <c r="C817" s="57" t="s">
        <v>200</v>
      </c>
      <c r="D817" s="58">
        <v>7432.48</v>
      </c>
      <c r="E817" s="58">
        <v>0</v>
      </c>
      <c r="F817" s="58">
        <v>0</v>
      </c>
      <c r="G817" s="58">
        <v>7432.48</v>
      </c>
    </row>
    <row r="818" spans="2:7" x14ac:dyDescent="0.3">
      <c r="B818" s="56" t="s">
        <v>203</v>
      </c>
      <c r="C818" s="57" t="s">
        <v>204</v>
      </c>
      <c r="D818" s="58">
        <v>3981.68</v>
      </c>
      <c r="E818" s="58">
        <v>0</v>
      </c>
      <c r="F818" s="58">
        <v>0</v>
      </c>
      <c r="G818" s="58">
        <v>3981.68</v>
      </c>
    </row>
    <row r="822" spans="2:7" x14ac:dyDescent="0.3">
      <c r="B822" s="119" t="s">
        <v>196</v>
      </c>
      <c r="C822" s="119"/>
      <c r="D822" s="119"/>
      <c r="E822" s="119"/>
      <c r="F822" s="119"/>
      <c r="G822" s="119"/>
    </row>
    <row r="823" spans="2:7" x14ac:dyDescent="0.3">
      <c r="B823" s="11"/>
      <c r="C823" s="11"/>
      <c r="D823" s="11"/>
      <c r="E823" s="11"/>
      <c r="F823" s="11"/>
    </row>
    <row r="824" spans="2:7" ht="30.75" customHeight="1" x14ac:dyDescent="0.3">
      <c r="B824" s="119" t="s">
        <v>409</v>
      </c>
      <c r="C824" s="119"/>
      <c r="D824" s="119"/>
      <c r="E824" s="119"/>
      <c r="F824" s="119"/>
      <c r="G824" s="119"/>
    </row>
    <row r="825" spans="2:7" x14ac:dyDescent="0.3">
      <c r="B825" s="11"/>
      <c r="C825" s="11"/>
      <c r="D825" s="11"/>
      <c r="E825" s="11"/>
      <c r="F825" s="11"/>
    </row>
    <row r="826" spans="2:7" x14ac:dyDescent="0.3">
      <c r="B826" s="11"/>
      <c r="C826" s="11"/>
      <c r="D826" s="11"/>
      <c r="E826" s="11"/>
      <c r="F826" s="11"/>
    </row>
    <row r="827" spans="2:7" x14ac:dyDescent="0.3">
      <c r="B827" s="11"/>
      <c r="C827" s="11"/>
      <c r="D827" s="11"/>
      <c r="E827" s="11"/>
      <c r="F827" s="11"/>
    </row>
    <row r="828" spans="2:7" x14ac:dyDescent="0.3">
      <c r="B828" s="11"/>
      <c r="C828" s="11"/>
      <c r="D828" s="11"/>
      <c r="E828" s="11" t="s">
        <v>145</v>
      </c>
      <c r="F828" s="11"/>
    </row>
    <row r="829" spans="2:7" x14ac:dyDescent="0.3">
      <c r="B829" s="11"/>
      <c r="C829" s="11"/>
      <c r="D829" s="11"/>
      <c r="E829" s="11"/>
      <c r="F829" s="11"/>
    </row>
    <row r="830" spans="2:7" x14ac:dyDescent="0.3">
      <c r="B830" s="11"/>
      <c r="C830" s="11"/>
      <c r="D830" s="11"/>
      <c r="E830" s="11"/>
      <c r="F830" s="11"/>
    </row>
    <row r="831" spans="2:7" x14ac:dyDescent="0.3">
      <c r="B831" s="11"/>
      <c r="C831" s="11"/>
      <c r="D831" s="11"/>
      <c r="E831" s="11" t="s">
        <v>248</v>
      </c>
      <c r="F831" s="11"/>
    </row>
  </sheetData>
  <mergeCells count="496">
    <mergeCell ref="B824:G824"/>
    <mergeCell ref="B822:G822"/>
    <mergeCell ref="C160:D160"/>
    <mergeCell ref="C159:D159"/>
    <mergeCell ref="A32:B32"/>
    <mergeCell ref="C28:D28"/>
    <mergeCell ref="G25:H25"/>
    <mergeCell ref="I25:L25"/>
    <mergeCell ref="I34:L34"/>
    <mergeCell ref="I39:L39"/>
    <mergeCell ref="A40:B40"/>
    <mergeCell ref="C40:D40"/>
    <mergeCell ref="G40:H40"/>
    <mergeCell ref="I40:L40"/>
    <mergeCell ref="A37:B37"/>
    <mergeCell ref="C37:D37"/>
    <mergeCell ref="G37:H37"/>
    <mergeCell ref="I37:L37"/>
    <mergeCell ref="A38:B38"/>
    <mergeCell ref="C38:D38"/>
    <mergeCell ref="G38:H38"/>
    <mergeCell ref="I38:L38"/>
    <mergeCell ref="I36:L36"/>
    <mergeCell ref="A35:B35"/>
    <mergeCell ref="A24:B24"/>
    <mergeCell ref="C24:D24"/>
    <mergeCell ref="F24:L24"/>
    <mergeCell ref="A31:B31"/>
    <mergeCell ref="C31:D31"/>
    <mergeCell ref="G28:H28"/>
    <mergeCell ref="A25:B25"/>
    <mergeCell ref="C25:D25"/>
    <mergeCell ref="G31:H31"/>
    <mergeCell ref="A26:B26"/>
    <mergeCell ref="C26:D26"/>
    <mergeCell ref="G26:H26"/>
    <mergeCell ref="I26:L26"/>
    <mergeCell ref="C30:D30"/>
    <mergeCell ref="G30:H30"/>
    <mergeCell ref="A34:B34"/>
    <mergeCell ref="C34:D34"/>
    <mergeCell ref="G34:H34"/>
    <mergeCell ref="C35:D35"/>
    <mergeCell ref="G35:H35"/>
    <mergeCell ref="B12:K12"/>
    <mergeCell ref="B14:K14"/>
    <mergeCell ref="B16:K16"/>
    <mergeCell ref="B15:K15"/>
    <mergeCell ref="B19:K19"/>
    <mergeCell ref="B18:K18"/>
    <mergeCell ref="B20:K20"/>
    <mergeCell ref="C32:D32"/>
    <mergeCell ref="G32:H32"/>
    <mergeCell ref="A29:B29"/>
    <mergeCell ref="C29:D29"/>
    <mergeCell ref="G29:H29"/>
    <mergeCell ref="A30:B30"/>
    <mergeCell ref="A27:B27"/>
    <mergeCell ref="C27:D27"/>
    <mergeCell ref="G27:H27"/>
    <mergeCell ref="I27:L27"/>
    <mergeCell ref="A28:B28"/>
    <mergeCell ref="B21:G21"/>
    <mergeCell ref="G51:H51"/>
    <mergeCell ref="I50:K50"/>
    <mergeCell ref="I51:K51"/>
    <mergeCell ref="C48:D48"/>
    <mergeCell ref="C47:D47"/>
    <mergeCell ref="I35:L35"/>
    <mergeCell ref="A36:B36"/>
    <mergeCell ref="C36:D36"/>
    <mergeCell ref="G36:H36"/>
    <mergeCell ref="G49:H49"/>
    <mergeCell ref="I48:K48"/>
    <mergeCell ref="I43:L43"/>
    <mergeCell ref="G47:H47"/>
    <mergeCell ref="I47:K47"/>
    <mergeCell ref="A39:B39"/>
    <mergeCell ref="C39:D39"/>
    <mergeCell ref="G39:H39"/>
    <mergeCell ref="A33:B33"/>
    <mergeCell ref="B242:K242"/>
    <mergeCell ref="G48:H48"/>
    <mergeCell ref="I49:K49"/>
    <mergeCell ref="C50:D50"/>
    <mergeCell ref="A41:B41"/>
    <mergeCell ref="C41:D41"/>
    <mergeCell ref="G41:H41"/>
    <mergeCell ref="I41:L41"/>
    <mergeCell ref="A42:B42"/>
    <mergeCell ref="C42:D42"/>
    <mergeCell ref="G42:H42"/>
    <mergeCell ref="I42:L42"/>
    <mergeCell ref="G50:H50"/>
    <mergeCell ref="G140:H140"/>
    <mergeCell ref="G141:H141"/>
    <mergeCell ref="G139:H139"/>
    <mergeCell ref="A43:B43"/>
    <mergeCell ref="C43:D43"/>
    <mergeCell ref="G43:H43"/>
    <mergeCell ref="C51:D51"/>
    <mergeCell ref="C49:D49"/>
    <mergeCell ref="C56:D56"/>
    <mergeCell ref="F56:L56"/>
    <mergeCell ref="C57:D57"/>
    <mergeCell ref="C63:D63"/>
    <mergeCell ref="G63:H63"/>
    <mergeCell ref="I63:L63"/>
    <mergeCell ref="C64:D64"/>
    <mergeCell ref="G64:H64"/>
    <mergeCell ref="I64:L64"/>
    <mergeCell ref="I28:L28"/>
    <mergeCell ref="I32:L32"/>
    <mergeCell ref="I31:L31"/>
    <mergeCell ref="I30:L30"/>
    <mergeCell ref="I29:L29"/>
    <mergeCell ref="C33:D33"/>
    <mergeCell ref="G33:H33"/>
    <mergeCell ref="I33:L33"/>
    <mergeCell ref="G57:H57"/>
    <mergeCell ref="I57:L57"/>
    <mergeCell ref="C58:D58"/>
    <mergeCell ref="G58:H58"/>
    <mergeCell ref="I58:L58"/>
    <mergeCell ref="B59:E59"/>
    <mergeCell ref="G59:H59"/>
    <mergeCell ref="I59:L59"/>
    <mergeCell ref="C60:D60"/>
    <mergeCell ref="G60:H60"/>
    <mergeCell ref="I60:L60"/>
    <mergeCell ref="C61:D61"/>
    <mergeCell ref="G61:H61"/>
    <mergeCell ref="I61:L61"/>
    <mergeCell ref="C62:D62"/>
    <mergeCell ref="G62:H62"/>
    <mergeCell ref="I62:L62"/>
    <mergeCell ref="C68:D68"/>
    <mergeCell ref="G68:H68"/>
    <mergeCell ref="I68:L68"/>
    <mergeCell ref="C69:D69"/>
    <mergeCell ref="G69:H69"/>
    <mergeCell ref="I69:L69"/>
    <mergeCell ref="C70:D70"/>
    <mergeCell ref="G70:H70"/>
    <mergeCell ref="I70:L70"/>
    <mergeCell ref="C65:D65"/>
    <mergeCell ref="G65:H65"/>
    <mergeCell ref="I65:L65"/>
    <mergeCell ref="C66:D66"/>
    <mergeCell ref="G66:H66"/>
    <mergeCell ref="I66:L66"/>
    <mergeCell ref="C67:D67"/>
    <mergeCell ref="G67:H67"/>
    <mergeCell ref="I67:L67"/>
    <mergeCell ref="C74:D74"/>
    <mergeCell ref="G74:H74"/>
    <mergeCell ref="I74:L74"/>
    <mergeCell ref="C75:D75"/>
    <mergeCell ref="G75:H75"/>
    <mergeCell ref="I75:L75"/>
    <mergeCell ref="C76:D76"/>
    <mergeCell ref="G76:H76"/>
    <mergeCell ref="I76:L76"/>
    <mergeCell ref="C71:D71"/>
    <mergeCell ref="G71:H71"/>
    <mergeCell ref="I71:L71"/>
    <mergeCell ref="C72:D72"/>
    <mergeCell ref="G72:H72"/>
    <mergeCell ref="I72:L72"/>
    <mergeCell ref="C73:D73"/>
    <mergeCell ref="G73:H73"/>
    <mergeCell ref="I73:L73"/>
    <mergeCell ref="C87:D87"/>
    <mergeCell ref="G87:H87"/>
    <mergeCell ref="I87:L87"/>
    <mergeCell ref="C88:D88"/>
    <mergeCell ref="G88:H88"/>
    <mergeCell ref="I88:L88"/>
    <mergeCell ref="C77:D77"/>
    <mergeCell ref="G77:H77"/>
    <mergeCell ref="I77:L77"/>
    <mergeCell ref="C78:D78"/>
    <mergeCell ref="G78:H78"/>
    <mergeCell ref="I78:L78"/>
    <mergeCell ref="C79:D79"/>
    <mergeCell ref="G79:H79"/>
    <mergeCell ref="I79:L79"/>
    <mergeCell ref="C80:D80"/>
    <mergeCell ref="G80:H80"/>
    <mergeCell ref="I80:L80"/>
    <mergeCell ref="C81:D81"/>
    <mergeCell ref="G81:H81"/>
    <mergeCell ref="I81:L81"/>
    <mergeCell ref="C82:D82"/>
    <mergeCell ref="G82:H82"/>
    <mergeCell ref="I82:L82"/>
    <mergeCell ref="G83:H83"/>
    <mergeCell ref="I83:L83"/>
    <mergeCell ref="C84:D84"/>
    <mergeCell ref="G84:H84"/>
    <mergeCell ref="I84:L84"/>
    <mergeCell ref="C85:D85"/>
    <mergeCell ref="G85:H85"/>
    <mergeCell ref="I85:L85"/>
    <mergeCell ref="C86:D86"/>
    <mergeCell ref="G86:H86"/>
    <mergeCell ref="I86:L86"/>
    <mergeCell ref="C100:D100"/>
    <mergeCell ref="G100:H100"/>
    <mergeCell ref="I95:K95"/>
    <mergeCell ref="I96:K96"/>
    <mergeCell ref="I97:K97"/>
    <mergeCell ref="I98:K98"/>
    <mergeCell ref="I99:K99"/>
    <mergeCell ref="I100:K100"/>
    <mergeCell ref="G89:H89"/>
    <mergeCell ref="I89:L89"/>
    <mergeCell ref="C90:D90"/>
    <mergeCell ref="G90:H90"/>
    <mergeCell ref="I90:L90"/>
    <mergeCell ref="C91:D91"/>
    <mergeCell ref="G91:H91"/>
    <mergeCell ref="I91:L91"/>
    <mergeCell ref="C95:D95"/>
    <mergeCell ref="G95:H95"/>
    <mergeCell ref="C96:D96"/>
    <mergeCell ref="G96:H96"/>
    <mergeCell ref="C97:D97"/>
    <mergeCell ref="G97:H97"/>
    <mergeCell ref="C98:D98"/>
    <mergeCell ref="G98:H98"/>
    <mergeCell ref="C99:D99"/>
    <mergeCell ref="G99:H99"/>
    <mergeCell ref="I107:K107"/>
    <mergeCell ref="I108:K108"/>
    <mergeCell ref="I109:K109"/>
    <mergeCell ref="I110:K110"/>
    <mergeCell ref="I111:K111"/>
    <mergeCell ref="I112:K112"/>
    <mergeCell ref="C101:D101"/>
    <mergeCell ref="G101:H101"/>
    <mergeCell ref="C102:D102"/>
    <mergeCell ref="G102:H102"/>
    <mergeCell ref="C103:D103"/>
    <mergeCell ref="G103:H103"/>
    <mergeCell ref="C104:D104"/>
    <mergeCell ref="G104:H104"/>
    <mergeCell ref="C105:D105"/>
    <mergeCell ref="G105:H105"/>
    <mergeCell ref="C106:D106"/>
    <mergeCell ref="G106:H106"/>
    <mergeCell ref="I101:K101"/>
    <mergeCell ref="I102:K102"/>
    <mergeCell ref="I103:K103"/>
    <mergeCell ref="I104:K104"/>
    <mergeCell ref="I105:K105"/>
    <mergeCell ref="I106:K106"/>
    <mergeCell ref="C118:D118"/>
    <mergeCell ref="G118:H118"/>
    <mergeCell ref="C107:D107"/>
    <mergeCell ref="G107:H107"/>
    <mergeCell ref="C108:D108"/>
    <mergeCell ref="G108:H108"/>
    <mergeCell ref="C109:D109"/>
    <mergeCell ref="G109:H109"/>
    <mergeCell ref="C110:D110"/>
    <mergeCell ref="G110:H110"/>
    <mergeCell ref="C111:D111"/>
    <mergeCell ref="G111:H111"/>
    <mergeCell ref="C112:D112"/>
    <mergeCell ref="G112:H112"/>
    <mergeCell ref="C113:D113"/>
    <mergeCell ref="G113:H113"/>
    <mergeCell ref="C114:D114"/>
    <mergeCell ref="G114:H114"/>
    <mergeCell ref="C115:D115"/>
    <mergeCell ref="G115:H115"/>
    <mergeCell ref="C116:D116"/>
    <mergeCell ref="G116:H116"/>
    <mergeCell ref="C175:D175"/>
    <mergeCell ref="C162:D162"/>
    <mergeCell ref="C163:D163"/>
    <mergeCell ref="C166:D166"/>
    <mergeCell ref="C167:D167"/>
    <mergeCell ref="C168:D168"/>
    <mergeCell ref="C169:D169"/>
    <mergeCell ref="C170:D170"/>
    <mergeCell ref="B22:K22"/>
    <mergeCell ref="B83:E83"/>
    <mergeCell ref="B89:E89"/>
    <mergeCell ref="B54:L54"/>
    <mergeCell ref="B93:L93"/>
    <mergeCell ref="C137:D137"/>
    <mergeCell ref="G137:H137"/>
    <mergeCell ref="C125:D125"/>
    <mergeCell ref="G125:H125"/>
    <mergeCell ref="C119:D119"/>
    <mergeCell ref="I122:K122"/>
    <mergeCell ref="I123:K123"/>
    <mergeCell ref="I124:K124"/>
    <mergeCell ref="I125:K125"/>
    <mergeCell ref="C117:D117"/>
    <mergeCell ref="G117:H117"/>
    <mergeCell ref="I128:K128"/>
    <mergeCell ref="I127:K127"/>
    <mergeCell ref="I126:K126"/>
    <mergeCell ref="C129:D129"/>
    <mergeCell ref="C130:D130"/>
    <mergeCell ref="C138:D138"/>
    <mergeCell ref="I136:K136"/>
    <mergeCell ref="I137:K137"/>
    <mergeCell ref="I138:K138"/>
    <mergeCell ref="G138:H138"/>
    <mergeCell ref="C131:D131"/>
    <mergeCell ref="G131:H131"/>
    <mergeCell ref="C132:D132"/>
    <mergeCell ref="G132:H132"/>
    <mergeCell ref="C133:D133"/>
    <mergeCell ref="G133:H133"/>
    <mergeCell ref="C134:D134"/>
    <mergeCell ref="G134:H134"/>
    <mergeCell ref="C135:D135"/>
    <mergeCell ref="G135:H135"/>
    <mergeCell ref="C136:D136"/>
    <mergeCell ref="G136:H136"/>
    <mergeCell ref="I129:K129"/>
    <mergeCell ref="I135:K135"/>
    <mergeCell ref="C124:D124"/>
    <mergeCell ref="G124:H124"/>
    <mergeCell ref="I113:K113"/>
    <mergeCell ref="I114:K114"/>
    <mergeCell ref="I115:K115"/>
    <mergeCell ref="I116:K116"/>
    <mergeCell ref="I117:K117"/>
    <mergeCell ref="I118:K118"/>
    <mergeCell ref="I119:K119"/>
    <mergeCell ref="I120:K120"/>
    <mergeCell ref="I121:K121"/>
    <mergeCell ref="C123:D123"/>
    <mergeCell ref="G123:H123"/>
    <mergeCell ref="G119:H119"/>
    <mergeCell ref="C120:D120"/>
    <mergeCell ref="G120:H120"/>
    <mergeCell ref="C121:D121"/>
    <mergeCell ref="G121:H121"/>
    <mergeCell ref="C122:D122"/>
    <mergeCell ref="G122:H122"/>
    <mergeCell ref="I149:K149"/>
    <mergeCell ref="I151:K151"/>
    <mergeCell ref="I154:K154"/>
    <mergeCell ref="G146:H146"/>
    <mergeCell ref="G147:H147"/>
    <mergeCell ref="G149:H149"/>
    <mergeCell ref="G150:H150"/>
    <mergeCell ref="G151:H151"/>
    <mergeCell ref="G152:H152"/>
    <mergeCell ref="G154:H154"/>
    <mergeCell ref="I144:K144"/>
    <mergeCell ref="I134:K134"/>
    <mergeCell ref="I139:K139"/>
    <mergeCell ref="I140:K140"/>
    <mergeCell ref="I141:K141"/>
    <mergeCell ref="I142:K142"/>
    <mergeCell ref="I143:K143"/>
    <mergeCell ref="I146:K146"/>
    <mergeCell ref="I147:K147"/>
    <mergeCell ref="I145:K145"/>
    <mergeCell ref="C178:D178"/>
    <mergeCell ref="C144:D144"/>
    <mergeCell ref="C148:D148"/>
    <mergeCell ref="C150:D150"/>
    <mergeCell ref="C156:D156"/>
    <mergeCell ref="C153:D153"/>
    <mergeCell ref="C164:D164"/>
    <mergeCell ref="C174:D174"/>
    <mergeCell ref="C146:D146"/>
    <mergeCell ref="C147:D147"/>
    <mergeCell ref="C149:D149"/>
    <mergeCell ref="C151:D151"/>
    <mergeCell ref="C152:D152"/>
    <mergeCell ref="C154:D154"/>
    <mergeCell ref="C157:D157"/>
    <mergeCell ref="C155:D155"/>
    <mergeCell ref="C158:D158"/>
    <mergeCell ref="C161:D161"/>
    <mergeCell ref="C171:D171"/>
    <mergeCell ref="C172:D172"/>
    <mergeCell ref="C173:D173"/>
    <mergeCell ref="C176:D176"/>
    <mergeCell ref="C145:D145"/>
    <mergeCell ref="C165:D165"/>
    <mergeCell ref="I178:K178"/>
    <mergeCell ref="I162:K162"/>
    <mergeCell ref="I163:K163"/>
    <mergeCell ref="I158:K158"/>
    <mergeCell ref="I155:K155"/>
    <mergeCell ref="I152:K152"/>
    <mergeCell ref="I175:K175"/>
    <mergeCell ref="I166:K166"/>
    <mergeCell ref="I167:K167"/>
    <mergeCell ref="I168:K168"/>
    <mergeCell ref="I169:K169"/>
    <mergeCell ref="I170:K170"/>
    <mergeCell ref="I171:K171"/>
    <mergeCell ref="I172:K172"/>
    <mergeCell ref="I173:K173"/>
    <mergeCell ref="I174:K174"/>
    <mergeCell ref="I164:K164"/>
    <mergeCell ref="I156:K156"/>
    <mergeCell ref="I153:K153"/>
    <mergeCell ref="I157:K157"/>
    <mergeCell ref="I161:K161"/>
    <mergeCell ref="I165:K165"/>
    <mergeCell ref="I160:K160"/>
    <mergeCell ref="I159:K159"/>
    <mergeCell ref="I177:K177"/>
    <mergeCell ref="G158:H158"/>
    <mergeCell ref="I176:K176"/>
    <mergeCell ref="C126:D126"/>
    <mergeCell ref="G128:H128"/>
    <mergeCell ref="G127:H127"/>
    <mergeCell ref="G126:H126"/>
    <mergeCell ref="G129:H129"/>
    <mergeCell ref="G145:H145"/>
    <mergeCell ref="G130:H130"/>
    <mergeCell ref="G142:H142"/>
    <mergeCell ref="G143:H143"/>
    <mergeCell ref="C142:D142"/>
    <mergeCell ref="C143:D143"/>
    <mergeCell ref="C140:D140"/>
    <mergeCell ref="C141:D141"/>
    <mergeCell ref="C139:D139"/>
    <mergeCell ref="C177:D177"/>
    <mergeCell ref="I130:K130"/>
    <mergeCell ref="I131:K131"/>
    <mergeCell ref="I132:K132"/>
    <mergeCell ref="I133:K133"/>
    <mergeCell ref="I150:K150"/>
    <mergeCell ref="I148:K148"/>
    <mergeCell ref="G178:H178"/>
    <mergeCell ref="G162:H162"/>
    <mergeCell ref="G163:H163"/>
    <mergeCell ref="G174:H174"/>
    <mergeCell ref="G164:H164"/>
    <mergeCell ref="G156:H156"/>
    <mergeCell ref="G153:H153"/>
    <mergeCell ref="G148:H148"/>
    <mergeCell ref="G144:H144"/>
    <mergeCell ref="G172:H172"/>
    <mergeCell ref="G173:H173"/>
    <mergeCell ref="G176:H176"/>
    <mergeCell ref="G177:H177"/>
    <mergeCell ref="G155:H155"/>
    <mergeCell ref="G157:H157"/>
    <mergeCell ref="G237:H237"/>
    <mergeCell ref="I235:K235"/>
    <mergeCell ref="I234:K234"/>
    <mergeCell ref="C237:D237"/>
    <mergeCell ref="C236:D236"/>
    <mergeCell ref="C235:D235"/>
    <mergeCell ref="C234:D234"/>
    <mergeCell ref="B180:L180"/>
    <mergeCell ref="B227:L227"/>
    <mergeCell ref="C229:D229"/>
    <mergeCell ref="G229:H229"/>
    <mergeCell ref="I229:K229"/>
    <mergeCell ref="C230:D230"/>
    <mergeCell ref="G230:H230"/>
    <mergeCell ref="I230:K230"/>
    <mergeCell ref="C231:D231"/>
    <mergeCell ref="G231:H231"/>
    <mergeCell ref="I231:K231"/>
    <mergeCell ref="B243:L243"/>
    <mergeCell ref="B240:K240"/>
    <mergeCell ref="G159:H159"/>
    <mergeCell ref="G160:H160"/>
    <mergeCell ref="G236:H236"/>
    <mergeCell ref="G235:H235"/>
    <mergeCell ref="G234:H234"/>
    <mergeCell ref="I237:K237"/>
    <mergeCell ref="I236:K236"/>
    <mergeCell ref="G161:H161"/>
    <mergeCell ref="G165:H165"/>
    <mergeCell ref="G175:H175"/>
    <mergeCell ref="G166:H166"/>
    <mergeCell ref="G167:H167"/>
    <mergeCell ref="G168:H168"/>
    <mergeCell ref="G169:H169"/>
    <mergeCell ref="G170:H170"/>
    <mergeCell ref="G171:H171"/>
    <mergeCell ref="C232:D232"/>
    <mergeCell ref="G232:H232"/>
    <mergeCell ref="I232:K232"/>
    <mergeCell ref="C233:D233"/>
    <mergeCell ref="G233:H233"/>
    <mergeCell ref="I233:K233"/>
  </mergeCells>
  <pageMargins left="0.39370078740157499" right="0.39370078740157499" top="0.39370078740157499" bottom="0.70866141732283505" header="0.39370078740157499" footer="0.39370078740157499"/>
  <pageSetup paperSize="9" scale="59" fitToHeight="0" orientation="portrait" horizontalDpi="300" verticalDpi="300" r:id="rId1"/>
  <headerFooter alignWithMargins="0">
    <oddFooter>&amp;L&amp;"Arial,Regular"&amp;8 LC Šifra apl. (2018) &amp;C&amp;"Arial,Regular"&amp;8Stranica &amp;P od &amp;N &amp;R&amp;"Arial,Regular"&amp;8 *Obrada LC*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Krunoslav Golub</dc:creator>
  <cp:lastModifiedBy>Nikolina Šoštarić Tkalec</cp:lastModifiedBy>
  <cp:lastPrinted>2018-05-15T15:32:08Z</cp:lastPrinted>
  <dcterms:created xsi:type="dcterms:W3CDTF">2018-05-09T13:02:37Z</dcterms:created>
  <dcterms:modified xsi:type="dcterms:W3CDTF">2023-12-15T11:55:41Z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