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V 2017-2021\19. sjednica GV\Odluke i zaključci 19. sjednica GV\"/>
    </mc:Choice>
  </mc:AlternateContent>
  <xr:revisionPtr revIDLastSave="0" documentId="13_ncr:1_{FA10F22F-93D3-4C29-92D9-585E1AC2DA33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1" i="1" l="1"/>
  <c r="I42" i="1"/>
  <c r="I43" i="1"/>
  <c r="I34" i="1"/>
  <c r="I33" i="1"/>
  <c r="I30" i="1"/>
  <c r="I31" i="1"/>
  <c r="I27" i="1"/>
  <c r="I22" i="1"/>
  <c r="I23" i="1"/>
  <c r="I24" i="1"/>
  <c r="E49" i="1"/>
  <c r="F49" i="1"/>
  <c r="G49" i="1"/>
  <c r="H49" i="1"/>
  <c r="E54" i="1"/>
  <c r="F54" i="1"/>
  <c r="G54" i="1"/>
  <c r="H54" i="1"/>
  <c r="I36" i="1" l="1"/>
  <c r="I38" i="1" l="1"/>
  <c r="I51" i="1" l="1"/>
  <c r="I21" i="1" l="1"/>
  <c r="I48" i="1" l="1"/>
  <c r="H55" i="1" l="1"/>
  <c r="I53" i="1" l="1"/>
  <c r="I54" i="1" s="1"/>
  <c r="I46" i="1"/>
  <c r="I45" i="1"/>
  <c r="I20" i="1"/>
  <c r="G24" i="2"/>
  <c r="F24" i="2"/>
  <c r="E55" i="1"/>
  <c r="F55" i="1"/>
  <c r="G55" i="1" l="1"/>
  <c r="I29" i="1" l="1"/>
  <c r="I40" i="1"/>
  <c r="I49" i="1" l="1"/>
  <c r="I55" i="1" s="1"/>
</calcChain>
</file>

<file path=xl/sharedStrings.xml><?xml version="1.0" encoding="utf-8"?>
<sst xmlns="http://schemas.openxmlformats.org/spreadsheetml/2006/main" count="209" uniqueCount="134">
  <si>
    <t>Državni</t>
  </si>
  <si>
    <t>proračun</t>
  </si>
  <si>
    <t>Županijski</t>
  </si>
  <si>
    <t>Lokalni</t>
  </si>
  <si>
    <t>1.</t>
  </si>
  <si>
    <t>UKUPNO 1.</t>
  </si>
  <si>
    <t xml:space="preserve">2. </t>
  </si>
  <si>
    <t xml:space="preserve">UKUPNO 2. </t>
  </si>
  <si>
    <t xml:space="preserve">3. </t>
  </si>
  <si>
    <t>UKUPNO 3.</t>
  </si>
  <si>
    <t>4.</t>
  </si>
  <si>
    <t xml:space="preserve">UKUPNO 4. </t>
  </si>
  <si>
    <t>STRATEŠKI CILJ</t>
  </si>
  <si>
    <t>POVEĆANJE KPACITETA ZA PRIVLAČENJE SREDSTAVA IZ EU FONDOVA</t>
  </si>
  <si>
    <t>Kulturni centar</t>
  </si>
  <si>
    <t>Projekt</t>
  </si>
  <si>
    <t>POVEĆANJE KONKURENTNOSTI I RAST MALIH I SREDNJIH PODUZEĆA I OBITELJSKIH GOSPODARSTAVA</t>
  </si>
  <si>
    <t>Gospodarski sajam tijekom Berbe Grojzdja</t>
  </si>
  <si>
    <t>IZGRADNJA HARD I SOFT INRASTRUKTURE POTREBNE ZA RAST POSLOVANJA I UGODAN ŽIVOT</t>
  </si>
  <si>
    <t>Zamjena dotrajale stolarije i fasade na objektu "DV Naša radost"</t>
  </si>
  <si>
    <t>Sanacija divljih odlagališta(zaseban projekt za svako odlagalište)</t>
  </si>
  <si>
    <t>Sanacija nerazvrstanih cesta na poručju grada Pregrade(oko 90 km nerazvrstanih cesta)</t>
  </si>
  <si>
    <t>Obnova , sanacija i vrednovanje povijesnih zidina Kostel-grada u svrhu uključivanja u turističke i kulturne ponude grada Pregrade i KZŽ</t>
  </si>
  <si>
    <t>Izgradnja i obnova dječjih igrališta u svakom mjesnom odboru</t>
  </si>
  <si>
    <t>Rekonstrukcija javne rasvjete na području grada Pregrade</t>
  </si>
  <si>
    <t>Izgradnja područne škole Stipernica</t>
  </si>
  <si>
    <t>Izrada prostornog plana</t>
  </si>
  <si>
    <t>TRANSFORMACIJA LOKALNE UPRAVE U FUNKCIJI GOSPODARSKOG RAZVOJA I POVEĆANJA ATRAKTIVNOSTI PREGRADE ZA PRIVLAČENJE INVESTICIJA</t>
  </si>
  <si>
    <t>TRANSFORMACIJA LOKALNE UPRAVE  U FUNKCIJI GOSPODARSKOG RAZVOJA I POVEĆANJA ATRAKTIVNOSTI PREGRADE ZA PRIVLAČENJE INVESTICIJA</t>
  </si>
  <si>
    <t>Program</t>
  </si>
  <si>
    <t>R.Br.</t>
  </si>
  <si>
    <t>Ukupno planirano</t>
  </si>
  <si>
    <t>UKUPNO  SC1+SC2 +SC3+SC4:</t>
  </si>
  <si>
    <t>Operativni cilj</t>
  </si>
  <si>
    <r>
      <rPr>
        <b/>
        <sz val="8"/>
        <color rgb="FF000000"/>
        <rFont val="Calibri"/>
        <family val="2"/>
        <charset val="238"/>
      </rPr>
      <t>2.1.</t>
    </r>
    <r>
      <rPr>
        <sz val="8"/>
        <color rgb="FF000000"/>
        <rFont val="Calibri"/>
        <family val="2"/>
        <charset val="238"/>
      </rPr>
      <t xml:space="preserve">Povećati broj poslovnih subjekata za 10 prosječno godišnje do 2020.(ukupno 70) te ostvariti novu zaposlenost u tim subjektima za 30-40 novozaposlenih godišnje  </t>
    </r>
  </si>
  <si>
    <r>
      <rPr>
        <b/>
        <sz val="8"/>
        <color rgb="FF000000"/>
        <rFont val="Calibri"/>
        <family val="2"/>
        <charset val="238"/>
      </rPr>
      <t>1.1.</t>
    </r>
    <r>
      <rPr>
        <sz val="8"/>
        <color rgb="FF000000"/>
        <rFont val="Calibri"/>
        <family val="2"/>
        <charset val="238"/>
      </rPr>
      <t>:Do 2020. izraditi i kandidirati najmanje 30 projekata za financiranje iz EU fondova u vrijednosti od 20mln. EUR</t>
    </r>
  </si>
  <si>
    <r>
      <rPr>
        <b/>
        <sz val="8"/>
        <color rgb="FF000000"/>
        <rFont val="Calibri"/>
        <family val="2"/>
        <charset val="238"/>
      </rPr>
      <t xml:space="preserve">4.1. </t>
    </r>
    <r>
      <rPr>
        <sz val="8"/>
        <color rgb="FF000000"/>
        <rFont val="Calibri"/>
        <family val="2"/>
        <charset val="238"/>
      </rPr>
      <t>Do 2020. smajiti za 40% prigovore lokalnih poduzetnika na rad odjela i službi Grada te udvostručiti razinu privatnih ulaganja na području Grada do 2018.</t>
    </r>
  </si>
  <si>
    <r>
      <rPr>
        <b/>
        <sz val="9"/>
        <color rgb="FF000000"/>
        <rFont val="Calibri"/>
        <family val="2"/>
        <charset val="238"/>
      </rPr>
      <t xml:space="preserve">3.1. </t>
    </r>
    <r>
      <rPr>
        <sz val="9"/>
        <color rgb="FF000000"/>
        <rFont val="Calibri"/>
        <family val="2"/>
        <charset val="238"/>
      </rPr>
      <t>Do 2020.investirati u projekte infrasrukture radi eliminiranja glavnih deset prepreka i ograničenja definiranih anketom o lokalnom poslovnom okruženju</t>
    </r>
  </si>
  <si>
    <r>
      <rPr>
        <b/>
        <sz val="9"/>
        <color rgb="FF000000"/>
        <rFont val="Calibri"/>
        <family val="2"/>
        <charset val="238"/>
      </rPr>
      <t>1.1.1.</t>
    </r>
    <r>
      <rPr>
        <sz val="9"/>
        <color rgb="FF000000"/>
        <rFont val="Calibri"/>
        <family val="2"/>
        <charset val="238"/>
      </rPr>
      <t>Investicije u soft infrastrukturu</t>
    </r>
  </si>
  <si>
    <r>
      <rPr>
        <b/>
        <sz val="9"/>
        <color rgb="FF000000"/>
        <rFont val="Calibri"/>
        <family val="2"/>
        <charset val="238"/>
      </rPr>
      <t>2.1.1.</t>
    </r>
    <r>
      <rPr>
        <sz val="9"/>
        <color rgb="FF000000"/>
        <rFont val="Calibri"/>
        <family val="2"/>
        <charset val="238"/>
      </rPr>
      <t>Poboljšanje lokalne investicijske klime/poticanje razvoja klastera</t>
    </r>
  </si>
  <si>
    <r>
      <rPr>
        <b/>
        <sz val="9"/>
        <color rgb="FF000000"/>
        <rFont val="Calibri"/>
        <family val="2"/>
        <charset val="238"/>
      </rPr>
      <t>3.1.1.</t>
    </r>
    <r>
      <rPr>
        <sz val="9"/>
        <color rgb="FF000000"/>
        <rFont val="Calibri"/>
        <family val="2"/>
        <charset val="238"/>
      </rPr>
      <t xml:space="preserve">i </t>
    </r>
    <r>
      <rPr>
        <b/>
        <sz val="9"/>
        <color rgb="FF000000"/>
        <rFont val="Calibri"/>
        <family val="2"/>
        <charset val="238"/>
      </rPr>
      <t>3.1.2.</t>
    </r>
    <r>
      <rPr>
        <sz val="9"/>
        <color rgb="FF000000"/>
        <rFont val="Calibri"/>
        <family val="2"/>
        <charset val="238"/>
      </rPr>
      <t xml:space="preserve"> Investicije u soft/investicije u hard infrastrukturu</t>
    </r>
  </si>
  <si>
    <r>
      <rPr>
        <b/>
        <sz val="9"/>
        <color rgb="FF000000"/>
        <rFont val="Calibri"/>
        <family val="2"/>
        <charset val="238"/>
      </rPr>
      <t>3.1.3.</t>
    </r>
    <r>
      <rPr>
        <sz val="9"/>
        <color rgb="FF000000"/>
        <rFont val="Calibri"/>
        <family val="2"/>
        <charset val="238"/>
      </rPr>
      <t xml:space="preserve"> i </t>
    </r>
    <r>
      <rPr>
        <b/>
        <sz val="9"/>
        <color rgb="FF000000"/>
        <rFont val="Calibri"/>
        <family val="2"/>
        <charset val="238"/>
      </rPr>
      <t>3.1.4.</t>
    </r>
    <r>
      <rPr>
        <sz val="9"/>
        <color rgb="FF000000"/>
        <rFont val="Calibri"/>
        <family val="2"/>
        <charset val="238"/>
      </rPr>
      <t xml:space="preserve"> Umrežavanje rada civilnog društva s gradom i poduzetnicima /unapređenje kulturnih i sportskih sadržaja</t>
    </r>
  </si>
  <si>
    <r>
      <rPr>
        <b/>
        <sz val="9"/>
        <color rgb="FF000000"/>
        <rFont val="Calibri"/>
        <family val="2"/>
        <charset val="238"/>
      </rPr>
      <t>4.1.1.</t>
    </r>
    <r>
      <rPr>
        <sz val="9"/>
        <color rgb="FF000000"/>
        <rFont val="Calibri"/>
        <family val="2"/>
        <charset val="238"/>
      </rPr>
      <t xml:space="preserve"> i </t>
    </r>
    <r>
      <rPr>
        <b/>
        <sz val="9"/>
        <color rgb="FF000000"/>
        <rFont val="Calibri"/>
        <family val="2"/>
        <charset val="238"/>
      </rPr>
      <t>4.1.2.</t>
    </r>
    <r>
      <rPr>
        <sz val="9"/>
        <color rgb="FF000000"/>
        <rFont val="Calibri"/>
        <family val="2"/>
        <charset val="238"/>
      </rPr>
      <t xml:space="preserve"> Prostorno planiranje /strategije regeneracije</t>
    </r>
  </si>
  <si>
    <t>IZGRADNJA HARD I SOFT INFRASTRUKTURE POTREBNE ZA RAST POSLOVANJA I UGODAN ŽIVOT</t>
  </si>
  <si>
    <t>Nabava knjiga u knjižnici</t>
  </si>
  <si>
    <t>Stupanj prioriteta</t>
  </si>
  <si>
    <t>II</t>
  </si>
  <si>
    <t>I</t>
  </si>
  <si>
    <t>III</t>
  </si>
  <si>
    <t>Nabava  opreme za rad gradske uprave</t>
  </si>
  <si>
    <t>R.br.</t>
  </si>
  <si>
    <t>______posjetitelja</t>
  </si>
  <si>
    <t>računalna oprema i računalni programi</t>
  </si>
  <si>
    <t>1 odlagalište-Cigrovec</t>
  </si>
  <si>
    <t>2 igrališta-Kuna park i Cigrovec</t>
  </si>
  <si>
    <t>1597 nabavljenih knjiga</t>
  </si>
  <si>
    <t>Pokazatelj rezultata (količina-2015)</t>
  </si>
  <si>
    <t>Projekti za 1 Kulturni centar</t>
  </si>
  <si>
    <t>Projekti i geodetski elaborat za 1 povjesne zidine</t>
  </si>
  <si>
    <t>1 prostorni plan uređenja grada Pregrade</t>
  </si>
  <si>
    <t>Ukupno utrošeno</t>
  </si>
  <si>
    <t>1 objekt vrtića, upisano ___djece</t>
  </si>
  <si>
    <t>1 škola, upisano ___djece</t>
  </si>
  <si>
    <t>200 svjetiljki</t>
  </si>
  <si>
    <t>Projekti za nogostupe dužine 4300 mi za cestu C1 , dužine 1410 m</t>
  </si>
  <si>
    <t>Izgradnja pogona za strojnu obradu metala sa opremom (Barić alatničarstvo)</t>
  </si>
  <si>
    <t>Postavljanje radarskih mjerača brzine kretanja i led indikatora na kritičnim pješačkim prijelazima (Hrvatske ceste)</t>
  </si>
  <si>
    <t>Organizacijska klasifikacija</t>
  </si>
  <si>
    <t>Uređenje Kostelgrada</t>
  </si>
  <si>
    <t>Uređenje dječjih igrališta i školskih igrališta</t>
  </si>
  <si>
    <t>Nabava prometne signalizacije</t>
  </si>
  <si>
    <t>Izgradnja  i rekonstrukcija javne rasvjete</t>
  </si>
  <si>
    <t>Izgradnja kanalizacije i odvodnje otpadnih voda</t>
  </si>
  <si>
    <t>Ulaganja u poslovnu zonu Pregrada</t>
  </si>
  <si>
    <t>Vodoopskrba i odvodnja oborinskih voda</t>
  </si>
  <si>
    <t>Promicanje kulture</t>
  </si>
  <si>
    <t>300 UPRAVNI ODJEL ZA FINANCIJE I GOSPODARSTVO</t>
  </si>
  <si>
    <t>Izgradnja autobusnih stajališta</t>
  </si>
  <si>
    <t>K100002</t>
  </si>
  <si>
    <t>K100001</t>
  </si>
  <si>
    <t xml:space="preserve">Naziv programa/                           projekta </t>
  </si>
  <si>
    <t>K100003</t>
  </si>
  <si>
    <t>K100004</t>
  </si>
  <si>
    <t>K100005</t>
  </si>
  <si>
    <t>Razvoj sporta i rekreacije</t>
  </si>
  <si>
    <t>Razvoj i sigurnost prometa</t>
  </si>
  <si>
    <t>Razvoj i upravljanje sustava vodoopskrbe,odvodnje i zaštite voda</t>
  </si>
  <si>
    <t>Jačanje gospodarstva</t>
  </si>
  <si>
    <t xml:space="preserve">Izvori financiranja </t>
  </si>
  <si>
    <t>Strateški cilj</t>
  </si>
  <si>
    <t>200 UPRAVNI ODJEL ZA OPĆE POSLOVE I DRUŠTVENE DJELATNOSTI</t>
  </si>
  <si>
    <t>SC3</t>
  </si>
  <si>
    <t>SC4</t>
  </si>
  <si>
    <t>Naziv</t>
  </si>
  <si>
    <t>Ostalo</t>
  </si>
  <si>
    <t>Predškolski odgoj</t>
  </si>
  <si>
    <t>UKUPNO SC3+SC4:</t>
  </si>
  <si>
    <t>Mat.rashodi upravnih odjela-nabava opreme i računalnih programa</t>
  </si>
  <si>
    <t>Oprema i didaktički materijal (preko DV)</t>
  </si>
  <si>
    <t>Prostorno uređenje i unapređenje stanovanja</t>
  </si>
  <si>
    <t>Provođenje programa utroška sredstava od prodaje stanova</t>
  </si>
  <si>
    <t>REPUBLIKA HRVATSKA</t>
  </si>
  <si>
    <t>GRAD PREGRADA</t>
  </si>
  <si>
    <t xml:space="preserve"> KRAPINSKO- ZAGORSKA ŽUPANIJA</t>
  </si>
  <si>
    <t>Gradsko vijeće</t>
  </si>
  <si>
    <t>PREDSJEDNICA GRADSKOG VIJEĆA</t>
  </si>
  <si>
    <t xml:space="preserve">                        Tajana Broz</t>
  </si>
  <si>
    <t>Kino dvorana</t>
  </si>
  <si>
    <t>A100001</t>
  </si>
  <si>
    <t>A100002</t>
  </si>
  <si>
    <t>Asfaltiranje cesta i ulica + GIS</t>
  </si>
  <si>
    <t>Javna uprava i administracija (oprema i računalni programi)</t>
  </si>
  <si>
    <t>Uređenje pomoćnog igrališta pri NK Pregrada i tenisko igralište</t>
  </si>
  <si>
    <t>Održavanje komunalne infrastrukture</t>
  </si>
  <si>
    <t>Redovna djelatnost Knjižnice</t>
  </si>
  <si>
    <t>Redovna djelatnost Muzeja</t>
  </si>
  <si>
    <t>Rodna kuća Janka Leskovara</t>
  </si>
  <si>
    <t>Sanacija fasade na zgradi Muzeja i Knjižnice</t>
  </si>
  <si>
    <t>Ekološki bazen</t>
  </si>
  <si>
    <t>Energetska obnova</t>
  </si>
  <si>
    <t>Upravljanje imovinom</t>
  </si>
  <si>
    <t>Socijalna skrb</t>
  </si>
  <si>
    <t>A100006</t>
  </si>
  <si>
    <t>Ostale socijalne pomoći (URBACT)</t>
  </si>
  <si>
    <t>201 UPRAVNI ODJEL ZA OPĆE POSLOVE I DRUŠTVENE DJELATNOSTI</t>
  </si>
  <si>
    <t>Sveukupno PLAN  ZA 2019.</t>
  </si>
  <si>
    <t>Zamjena krovišta na zgradi za udruge (aneks upravne zgrade)</t>
  </si>
  <si>
    <t>Pregrada, 12.06.2019.</t>
  </si>
  <si>
    <t>URBROJ: 2214/01-01-19-2</t>
  </si>
  <si>
    <t>Plan razvojnih programa sastavni je dio I izmjena i dopuna Proračuna Grada Pregrade za 2019. godinu.</t>
  </si>
  <si>
    <t>A100003</t>
  </si>
  <si>
    <t>Sanacija šteta od elementarnih nepogoda</t>
  </si>
  <si>
    <t>KLASA: 400-06/19-01/02</t>
  </si>
  <si>
    <t>I. IZMJENE I DOPUNE PLANA RAZVOJNIH PROGRAMA ZA 2019.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</si>
</sst>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color rgb="FFFFFFFF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8"/>
      <color rgb="FFFFFFFF"/>
      <name val="Calibri"/>
      <family val="2"/>
      <charset val="238"/>
    </font>
    <font>
      <sz val="8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FF00"/>
      <name val="Calibri"/>
      <family val="2"/>
      <charset val="238"/>
    </font>
    <font>
      <sz val="10"/>
      <color rgb="FFFFFF00"/>
      <name val="Calibri"/>
      <family val="2"/>
      <charset val="238"/>
    </font>
    <font>
      <b/>
      <sz val="11"/>
      <color rgb="FFFFFF00"/>
      <name val="Calibri"/>
      <family val="2"/>
      <charset val="238"/>
    </font>
    <font>
      <sz val="1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8"/>
      <color theme="1"/>
      <name val="Calibri"/>
      <family val="2"/>
      <charset val="238"/>
    </font>
    <font>
      <sz val="12"/>
      <color rgb="FFFF0000"/>
      <name val="Calibri"/>
      <family val="2"/>
      <charset val="238"/>
    </font>
    <font>
      <sz val="12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8E5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 applyAlignment="1">
      <alignment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7" fillId="4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4" fontId="7" fillId="4" borderId="9" xfId="0" applyNumberFormat="1" applyFont="1" applyFill="1" applyBorder="1" applyAlignment="1">
      <alignment horizontal="right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5" borderId="11" xfId="0" applyFont="1" applyFill="1" applyBorder="1" applyAlignment="1"/>
    <xf numFmtId="0" fontId="4" fillId="5" borderId="13" xfId="0" applyFont="1" applyFill="1" applyBorder="1" applyAlignment="1"/>
    <xf numFmtId="0" fontId="4" fillId="5" borderId="7" xfId="0" applyFont="1" applyFill="1" applyBorder="1" applyAlignment="1"/>
    <xf numFmtId="4" fontId="4" fillId="5" borderId="12" xfId="0" applyNumberFormat="1" applyFont="1" applyFill="1" applyBorder="1" applyAlignment="1"/>
    <xf numFmtId="4" fontId="8" fillId="5" borderId="12" xfId="0" applyNumberFormat="1" applyFont="1" applyFill="1" applyBorder="1" applyAlignment="1">
      <alignment wrapText="1"/>
    </xf>
    <xf numFmtId="4" fontId="4" fillId="5" borderId="3" xfId="0" applyNumberFormat="1" applyFont="1" applyFill="1" applyBorder="1" applyAlignment="1"/>
    <xf numFmtId="4" fontId="7" fillId="4" borderId="2" xfId="0" applyNumberFormat="1" applyFont="1" applyFill="1" applyBorder="1" applyAlignment="1">
      <alignment horizontal="right" vertical="center" wrapText="1"/>
    </xf>
    <xf numFmtId="4" fontId="3" fillId="5" borderId="5" xfId="0" applyNumberFormat="1" applyFont="1" applyFill="1" applyBorder="1" applyAlignment="1">
      <alignment horizontal="right" vertical="center" wrapText="1"/>
    </xf>
    <xf numFmtId="4" fontId="2" fillId="5" borderId="5" xfId="0" applyNumberFormat="1" applyFont="1" applyFill="1" applyBorder="1" applyAlignment="1">
      <alignment horizontal="right" vertical="center" wrapText="1"/>
    </xf>
    <xf numFmtId="0" fontId="2" fillId="5" borderId="5" xfId="0" applyFont="1" applyFill="1" applyBorder="1" applyAlignment="1">
      <alignment horizontal="right" vertical="center" wrapText="1"/>
    </xf>
    <xf numFmtId="0" fontId="1" fillId="6" borderId="4" xfId="0" applyFont="1" applyFill="1" applyBorder="1" applyAlignment="1">
      <alignment horizontal="center" vertical="center" wrapText="1"/>
    </xf>
    <xf numFmtId="4" fontId="1" fillId="6" borderId="4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vertical="center" wrapText="1"/>
    </xf>
    <xf numFmtId="4" fontId="3" fillId="6" borderId="5" xfId="0" applyNumberFormat="1" applyFont="1" applyFill="1" applyBorder="1" applyAlignment="1">
      <alignment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vertical="center" wrapText="1"/>
    </xf>
    <xf numFmtId="0" fontId="0" fillId="4" borderId="0" xfId="0" applyFill="1"/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" fontId="3" fillId="7" borderId="5" xfId="0" applyNumberFormat="1" applyFont="1" applyFill="1" applyBorder="1" applyAlignment="1">
      <alignment horizontal="right" vertical="center" wrapText="1"/>
    </xf>
    <xf numFmtId="4" fontId="7" fillId="8" borderId="5" xfId="0" applyNumberFormat="1" applyFont="1" applyFill="1" applyBorder="1" applyAlignment="1">
      <alignment horizontal="right" vertical="center" wrapText="1"/>
    </xf>
    <xf numFmtId="4" fontId="7" fillId="8" borderId="11" xfId="0" applyNumberFormat="1" applyFont="1" applyFill="1" applyBorder="1" applyAlignment="1">
      <alignment horizontal="right" vertical="center" wrapText="1"/>
    </xf>
    <xf numFmtId="4" fontId="7" fillId="8" borderId="12" xfId="0" applyNumberFormat="1" applyFont="1" applyFill="1" applyBorder="1" applyAlignment="1">
      <alignment horizontal="right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4" fontId="7" fillId="4" borderId="11" xfId="0" applyNumberFormat="1" applyFont="1" applyFill="1" applyBorder="1" applyAlignment="1">
      <alignment horizontal="center" vertical="center" wrapText="1"/>
    </xf>
    <xf numFmtId="4" fontId="7" fillId="4" borderId="16" xfId="0" applyNumberFormat="1" applyFont="1" applyFill="1" applyBorder="1" applyAlignment="1">
      <alignment horizontal="center" vertical="center" wrapText="1"/>
    </xf>
    <xf numFmtId="4" fontId="7" fillId="4" borderId="9" xfId="0" applyNumberFormat="1" applyFont="1" applyFill="1" applyBorder="1" applyAlignment="1">
      <alignment horizontal="center" vertical="center" wrapText="1"/>
    </xf>
    <xf numFmtId="4" fontId="7" fillId="4" borderId="8" xfId="0" applyNumberFormat="1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7" fillId="4" borderId="12" xfId="0" applyNumberFormat="1" applyFont="1" applyFill="1" applyBorder="1" applyAlignment="1">
      <alignment horizontal="center" vertical="center" wrapText="1"/>
    </xf>
    <xf numFmtId="4" fontId="7" fillId="4" borderId="3" xfId="0" applyNumberFormat="1" applyFont="1" applyFill="1" applyBorder="1" applyAlignment="1">
      <alignment horizontal="center" vertical="center" wrapText="1"/>
    </xf>
    <xf numFmtId="4" fontId="13" fillId="4" borderId="12" xfId="0" applyNumberFormat="1" applyFont="1" applyFill="1" applyBorder="1" applyAlignment="1">
      <alignment horizontal="center" vertical="center" wrapText="1"/>
    </xf>
    <xf numFmtId="4" fontId="3" fillId="4" borderId="11" xfId="0" applyNumberFormat="1" applyFont="1" applyFill="1" applyBorder="1" applyAlignment="1">
      <alignment wrapText="1"/>
    </xf>
    <xf numFmtId="4" fontId="3" fillId="4" borderId="5" xfId="0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right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right" vertical="center" wrapText="1"/>
    </xf>
    <xf numFmtId="4" fontId="2" fillId="4" borderId="5" xfId="0" applyNumberFormat="1" applyFont="1" applyFill="1" applyBorder="1" applyAlignment="1">
      <alignment horizontal="righ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5" fillId="9" borderId="12" xfId="0" applyFont="1" applyFill="1" applyBorder="1" applyAlignment="1">
      <alignment horizontal="center" vertical="center" wrapText="1"/>
    </xf>
    <xf numFmtId="4" fontId="2" fillId="9" borderId="5" xfId="0" applyNumberFormat="1" applyFont="1" applyFill="1" applyBorder="1" applyAlignment="1">
      <alignment horizontal="right" vertical="center" wrapText="1"/>
    </xf>
    <xf numFmtId="0" fontId="2" fillId="9" borderId="5" xfId="0" applyFont="1" applyFill="1" applyBorder="1" applyAlignment="1">
      <alignment horizontal="right" vertical="center" wrapText="1"/>
    </xf>
    <xf numFmtId="4" fontId="3" fillId="9" borderId="5" xfId="0" applyNumberFormat="1" applyFont="1" applyFill="1" applyBorder="1" applyAlignment="1">
      <alignment horizontal="right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right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right" vertical="center" wrapText="1"/>
    </xf>
    <xf numFmtId="4" fontId="15" fillId="9" borderId="5" xfId="0" applyNumberFormat="1" applyFont="1" applyFill="1" applyBorder="1" applyAlignment="1">
      <alignment horizontal="right" vertical="center" wrapText="1"/>
    </xf>
    <xf numFmtId="0" fontId="17" fillId="9" borderId="5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4" fontId="19" fillId="0" borderId="0" xfId="0" applyNumberFormat="1" applyFont="1" applyAlignment="1"/>
    <xf numFmtId="4" fontId="3" fillId="0" borderId="0" xfId="0" applyNumberFormat="1" applyFont="1" applyAlignment="1"/>
    <xf numFmtId="4" fontId="3" fillId="4" borderId="12" xfId="0" applyNumberFormat="1" applyFont="1" applyFill="1" applyBorder="1" applyAlignment="1">
      <alignment wrapText="1"/>
    </xf>
    <xf numFmtId="0" fontId="8" fillId="4" borderId="5" xfId="0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right" vertical="center" wrapText="1"/>
    </xf>
    <xf numFmtId="2" fontId="3" fillId="0" borderId="5" xfId="0" applyNumberFormat="1" applyFont="1" applyBorder="1" applyAlignment="1">
      <alignment horizontal="right" vertical="center" wrapText="1"/>
    </xf>
    <xf numFmtId="0" fontId="19" fillId="0" borderId="0" xfId="0" applyFont="1" applyAlignment="1"/>
    <xf numFmtId="0" fontId="19" fillId="0" borderId="0" xfId="0" applyFont="1" applyAlignment="1">
      <alignment wrapText="1"/>
    </xf>
    <xf numFmtId="4" fontId="1" fillId="6" borderId="7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3" fillId="4" borderId="13" xfId="0" applyNumberFormat="1" applyFont="1" applyFill="1" applyBorder="1" applyAlignment="1">
      <alignment horizontal="right" vertical="center" wrapText="1"/>
    </xf>
    <xf numFmtId="4" fontId="3" fillId="4" borderId="7" xfId="0" applyNumberFormat="1" applyFont="1" applyFill="1" applyBorder="1" applyAlignment="1">
      <alignment wrapText="1"/>
    </xf>
    <xf numFmtId="0" fontId="1" fillId="6" borderId="12" xfId="0" applyFont="1" applyFill="1" applyBorder="1" applyAlignment="1">
      <alignment horizontal="center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6" fillId="9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4" fontId="1" fillId="6" borderId="1" xfId="0" applyNumberFormat="1" applyFont="1" applyFill="1" applyBorder="1" applyAlignment="1">
      <alignment horizontal="center" vertical="center" wrapText="1"/>
    </xf>
    <xf numFmtId="4" fontId="1" fillId="6" borderId="2" xfId="0" applyNumberFormat="1" applyFont="1" applyFill="1" applyBorder="1" applyAlignment="1">
      <alignment horizontal="center" vertical="center" wrapText="1"/>
    </xf>
    <xf numFmtId="4" fontId="1" fillId="6" borderId="3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21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8" fillId="5" borderId="12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4" fontId="6" fillId="6" borderId="3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wrapText="1"/>
    </xf>
    <xf numFmtId="4" fontId="12" fillId="6" borderId="1" xfId="0" applyNumberFormat="1" applyFont="1" applyFill="1" applyBorder="1" applyAlignment="1">
      <alignment horizontal="center" vertical="center" wrapText="1"/>
    </xf>
    <xf numFmtId="4" fontId="12" fillId="6" borderId="3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B9D5F7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495822</xdr:colOff>
      <xdr:row>0</xdr:row>
      <xdr:rowOff>0</xdr:rowOff>
    </xdr:from>
    <xdr:to>
      <xdr:col>1</xdr:col>
      <xdr:colOff>430583</xdr:colOff>
      <xdr:row>4</xdr:row>
      <xdr:rowOff>143527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822" y="0"/>
          <a:ext cx="795925" cy="926404"/>
        </a:xfrm>
        <a:prstGeom prst="rect">
          <a:avLst/>
        </a:prstGeom>
        <a:blipFill dpi="0" rotWithShape="0">
          <a:blip xmlns:r="http://schemas.openxmlformats.org/officeDocument/2006/relationships" cstate="print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M62"/>
  <sheetViews>
    <sheetView tabSelected="1" topLeftCell="A55" zoomScale="73" zoomScaleNormal="73" workbookViewId="0">
      <selection activeCell="J8" sqref="J8"/>
    </sheetView>
  </sheetViews>
  <sheetFormatPr defaultColWidth="9.109375" defaultRowHeight="14.4" x14ac:dyDescent="0.3"/>
  <cols>
    <col min="1" max="1" width="12.88671875" style="1" customWidth="1"/>
    <col min="2" max="3" width="19.88671875" style="1" customWidth="1"/>
    <col min="4" max="4" width="32.33203125" style="1" customWidth="1"/>
    <col min="5" max="5" width="14.6640625" style="1" customWidth="1"/>
    <col min="6" max="6" width="12.6640625" style="1" customWidth="1"/>
    <col min="7" max="7" width="17.88671875" style="4" customWidth="1"/>
    <col min="8" max="8" width="14.44140625" style="1" customWidth="1"/>
    <col min="9" max="9" width="18.33203125" style="4" customWidth="1"/>
    <col min="10" max="10" width="19.109375" style="1" customWidth="1"/>
    <col min="11" max="11" width="9.109375" style="1"/>
    <col min="12" max="12" width="13.6640625" style="1" bestFit="1" customWidth="1"/>
    <col min="13" max="16384" width="9.109375" style="1"/>
  </cols>
  <sheetData>
    <row r="6" spans="1:10" ht="15.6" x14ac:dyDescent="0.3">
      <c r="A6" s="96" t="s">
        <v>101</v>
      </c>
      <c r="B6" s="96"/>
      <c r="C6" s="87"/>
    </row>
    <row r="7" spans="1:10" ht="15.6" x14ac:dyDescent="0.3">
      <c r="A7" s="86" t="s">
        <v>103</v>
      </c>
      <c r="B7" s="87"/>
      <c r="C7" s="87"/>
    </row>
    <row r="8" spans="1:10" ht="15.6" x14ac:dyDescent="0.3">
      <c r="A8" s="86" t="s">
        <v>102</v>
      </c>
      <c r="B8" s="86"/>
      <c r="C8" s="87"/>
    </row>
    <row r="9" spans="1:10" ht="15.6" x14ac:dyDescent="0.3">
      <c r="A9" s="86" t="s">
        <v>104</v>
      </c>
      <c r="B9" s="87"/>
      <c r="C9" s="87"/>
    </row>
    <row r="10" spans="1:10" ht="18" customHeight="1" x14ac:dyDescent="0.3">
      <c r="A10" s="107" t="s">
        <v>132</v>
      </c>
      <c r="B10" s="108"/>
      <c r="C10" s="108"/>
    </row>
    <row r="11" spans="1:10" ht="15.6" x14ac:dyDescent="0.3">
      <c r="A11" s="109" t="s">
        <v>128</v>
      </c>
      <c r="B11" s="109"/>
      <c r="C11" s="109"/>
    </row>
    <row r="12" spans="1:10" ht="13.5" customHeight="1" x14ac:dyDescent="0.3">
      <c r="A12" s="109" t="s">
        <v>127</v>
      </c>
      <c r="B12" s="109"/>
      <c r="C12" s="87"/>
    </row>
    <row r="13" spans="1:10" ht="23.4" x14ac:dyDescent="0.45">
      <c r="A13" s="110" t="s">
        <v>133</v>
      </c>
      <c r="B13" s="110"/>
      <c r="C13" s="110"/>
      <c r="D13" s="110"/>
      <c r="E13" s="110"/>
      <c r="F13" s="110"/>
      <c r="G13" s="110"/>
      <c r="H13" s="110"/>
      <c r="I13" s="110"/>
      <c r="J13" s="110"/>
    </row>
    <row r="14" spans="1:10" ht="15" thickBot="1" x14ac:dyDescent="0.35"/>
    <row r="15" spans="1:10" ht="15" thickBot="1" x14ac:dyDescent="0.35">
      <c r="A15" s="104" t="s">
        <v>89</v>
      </c>
      <c r="B15" s="104" t="s">
        <v>93</v>
      </c>
      <c r="C15" s="92"/>
      <c r="D15" s="104" t="s">
        <v>80</v>
      </c>
      <c r="E15" s="105" t="s">
        <v>88</v>
      </c>
      <c r="F15" s="105"/>
      <c r="G15" s="105"/>
      <c r="H15" s="105"/>
      <c r="I15" s="106"/>
      <c r="J15" s="88"/>
    </row>
    <row r="16" spans="1:10" ht="15" customHeight="1" thickBot="1" x14ac:dyDescent="0.35">
      <c r="A16" s="104"/>
      <c r="B16" s="104"/>
      <c r="C16" s="92" t="s">
        <v>29</v>
      </c>
      <c r="D16" s="104"/>
      <c r="E16" s="27" t="s">
        <v>0</v>
      </c>
      <c r="F16" s="27" t="s">
        <v>2</v>
      </c>
      <c r="G16" s="28" t="s">
        <v>3</v>
      </c>
      <c r="H16" s="27"/>
      <c r="I16" s="97" t="s">
        <v>125</v>
      </c>
      <c r="J16" s="100" t="s">
        <v>67</v>
      </c>
    </row>
    <row r="17" spans="1:12" ht="15" thickBot="1" x14ac:dyDescent="0.35">
      <c r="A17" s="104"/>
      <c r="B17" s="104"/>
      <c r="C17" s="92" t="s">
        <v>15</v>
      </c>
      <c r="D17" s="104"/>
      <c r="E17" s="27" t="s">
        <v>1</v>
      </c>
      <c r="F17" s="27" t="s">
        <v>1</v>
      </c>
      <c r="G17" s="28" t="s">
        <v>1</v>
      </c>
      <c r="H17" s="27" t="s">
        <v>94</v>
      </c>
      <c r="I17" s="98"/>
      <c r="J17" s="101"/>
    </row>
    <row r="18" spans="1:12" ht="15" thickBot="1" x14ac:dyDescent="0.35">
      <c r="A18" s="104"/>
      <c r="B18" s="104"/>
      <c r="C18" s="92"/>
      <c r="D18" s="104"/>
      <c r="E18" s="29"/>
      <c r="F18" s="29"/>
      <c r="G18" s="30"/>
      <c r="H18" s="31"/>
      <c r="I18" s="99"/>
      <c r="J18" s="102"/>
    </row>
    <row r="19" spans="1:12" ht="15" thickBot="1" x14ac:dyDescent="0.35">
      <c r="A19" s="69"/>
      <c r="B19" s="69"/>
      <c r="C19" s="93">
        <v>1007</v>
      </c>
      <c r="D19" s="68" t="s">
        <v>75</v>
      </c>
      <c r="E19" s="69"/>
      <c r="F19" s="70"/>
      <c r="G19" s="69"/>
      <c r="H19" s="70"/>
      <c r="I19" s="71"/>
      <c r="J19" s="69"/>
    </row>
    <row r="20" spans="1:12" ht="91.5" customHeight="1" thickBot="1" x14ac:dyDescent="0.35">
      <c r="A20" s="112" t="s">
        <v>91</v>
      </c>
      <c r="B20" s="111" t="s">
        <v>18</v>
      </c>
      <c r="C20" s="67" t="s">
        <v>108</v>
      </c>
      <c r="D20" s="67" t="s">
        <v>114</v>
      </c>
      <c r="E20" s="84">
        <v>63000</v>
      </c>
      <c r="F20" s="84"/>
      <c r="G20" s="84">
        <v>37000</v>
      </c>
      <c r="H20" s="85">
        <v>12901.77</v>
      </c>
      <c r="I20" s="42">
        <f>E20+F20+G20+H20</f>
        <v>112901.77</v>
      </c>
      <c r="J20" s="65" t="s">
        <v>90</v>
      </c>
    </row>
    <row r="21" spans="1:12" ht="66" customHeight="1" thickBot="1" x14ac:dyDescent="0.35">
      <c r="A21" s="112"/>
      <c r="B21" s="111"/>
      <c r="C21" s="67" t="s">
        <v>109</v>
      </c>
      <c r="D21" s="67" t="s">
        <v>115</v>
      </c>
      <c r="E21" s="84"/>
      <c r="F21" s="84"/>
      <c r="G21" s="84">
        <v>10000</v>
      </c>
      <c r="H21" s="84">
        <v>19030</v>
      </c>
      <c r="I21" s="42">
        <f>SUM(E21:H21)</f>
        <v>29030</v>
      </c>
      <c r="J21" s="65" t="s">
        <v>90</v>
      </c>
    </row>
    <row r="22" spans="1:12" ht="64.5" customHeight="1" thickBot="1" x14ac:dyDescent="0.35">
      <c r="A22" s="112"/>
      <c r="B22" s="111"/>
      <c r="C22" s="67" t="s">
        <v>79</v>
      </c>
      <c r="D22" s="94" t="s">
        <v>68</v>
      </c>
      <c r="E22" s="5"/>
      <c r="F22" s="3"/>
      <c r="G22" s="5">
        <v>10000</v>
      </c>
      <c r="H22" s="3">
        <v>0</v>
      </c>
      <c r="I22" s="42">
        <f t="shared" ref="I22:I24" si="0">SUM(E22:H22)</f>
        <v>10000</v>
      </c>
      <c r="J22" s="65" t="s">
        <v>90</v>
      </c>
    </row>
    <row r="23" spans="1:12" ht="64.5" customHeight="1" thickBot="1" x14ac:dyDescent="0.35">
      <c r="A23" s="112"/>
      <c r="B23" s="111"/>
      <c r="C23" s="67" t="s">
        <v>81</v>
      </c>
      <c r="D23" s="67" t="s">
        <v>107</v>
      </c>
      <c r="E23" s="3"/>
      <c r="F23" s="3"/>
      <c r="G23" s="3">
        <v>1350000</v>
      </c>
      <c r="H23" s="3"/>
      <c r="I23" s="42">
        <f t="shared" si="0"/>
        <v>1350000</v>
      </c>
      <c r="J23" s="65" t="s">
        <v>90</v>
      </c>
    </row>
    <row r="24" spans="1:12" ht="64.5" customHeight="1" thickBot="1" x14ac:dyDescent="0.35">
      <c r="A24" s="112"/>
      <c r="B24" s="111"/>
      <c r="C24" s="67" t="s">
        <v>82</v>
      </c>
      <c r="D24" s="67" t="s">
        <v>116</v>
      </c>
      <c r="E24" s="3"/>
      <c r="F24" s="3"/>
      <c r="G24" s="3">
        <v>190000</v>
      </c>
      <c r="H24" s="3"/>
      <c r="I24" s="42">
        <f t="shared" si="0"/>
        <v>190000</v>
      </c>
      <c r="J24" s="65" t="s">
        <v>90</v>
      </c>
    </row>
    <row r="25" spans="1:12" ht="64.5" customHeight="1" thickBot="1" x14ac:dyDescent="0.35">
      <c r="A25" s="112"/>
      <c r="B25" s="111"/>
      <c r="C25" s="67" t="s">
        <v>83</v>
      </c>
      <c r="D25" s="61" t="s">
        <v>117</v>
      </c>
      <c r="E25" s="63">
        <v>180000</v>
      </c>
      <c r="F25" s="63"/>
      <c r="G25" s="63">
        <v>40000</v>
      </c>
      <c r="H25" s="63">
        <v>5000</v>
      </c>
      <c r="I25" s="42">
        <v>160020</v>
      </c>
      <c r="J25" s="83" t="s">
        <v>90</v>
      </c>
    </row>
    <row r="26" spans="1:12" ht="45.75" customHeight="1" thickBot="1" x14ac:dyDescent="0.35">
      <c r="A26" s="112"/>
      <c r="B26" s="111"/>
      <c r="C26" s="68">
        <v>1002</v>
      </c>
      <c r="D26" s="68" t="s">
        <v>97</v>
      </c>
      <c r="E26" s="77"/>
      <c r="F26" s="77"/>
      <c r="G26" s="77"/>
      <c r="H26" s="77"/>
      <c r="I26" s="71"/>
      <c r="J26" s="72"/>
      <c r="L26" s="4"/>
    </row>
    <row r="27" spans="1:12" ht="55.5" customHeight="1" thickBot="1" x14ac:dyDescent="0.35">
      <c r="A27" s="112"/>
      <c r="B27" s="111"/>
      <c r="C27" s="67"/>
      <c r="D27" s="67" t="s">
        <v>111</v>
      </c>
      <c r="E27" s="3"/>
      <c r="F27" s="3"/>
      <c r="G27" s="3">
        <v>55000</v>
      </c>
      <c r="H27" s="3"/>
      <c r="I27" s="42">
        <f>E27+F27+G27+H27</f>
        <v>55000</v>
      </c>
      <c r="J27" s="66" t="s">
        <v>76</v>
      </c>
    </row>
    <row r="28" spans="1:12" ht="17.25" customHeight="1" thickBot="1" x14ac:dyDescent="0.35">
      <c r="A28" s="112"/>
      <c r="B28" s="111"/>
      <c r="C28" s="93">
        <v>1008</v>
      </c>
      <c r="D28" s="68" t="s">
        <v>84</v>
      </c>
      <c r="E28" s="69"/>
      <c r="F28" s="69"/>
      <c r="G28" s="69"/>
      <c r="H28" s="70"/>
      <c r="I28" s="71"/>
      <c r="J28" s="72"/>
    </row>
    <row r="29" spans="1:12" ht="66" customHeight="1" thickBot="1" x14ac:dyDescent="0.35">
      <c r="A29" s="112"/>
      <c r="B29" s="111"/>
      <c r="C29" s="67" t="s">
        <v>78</v>
      </c>
      <c r="D29" s="67" t="s">
        <v>69</v>
      </c>
      <c r="E29" s="3">
        <v>270000</v>
      </c>
      <c r="F29" s="3"/>
      <c r="G29" s="3">
        <v>405000</v>
      </c>
      <c r="H29" s="3">
        <v>250000</v>
      </c>
      <c r="I29" s="42">
        <f>SUM(E29:H29)</f>
        <v>925000</v>
      </c>
      <c r="J29" s="65" t="s">
        <v>90</v>
      </c>
    </row>
    <row r="30" spans="1:12" ht="126" customHeight="1" thickBot="1" x14ac:dyDescent="0.35">
      <c r="A30" s="112"/>
      <c r="B30" s="111"/>
      <c r="C30" s="67" t="s">
        <v>81</v>
      </c>
      <c r="D30" s="67" t="s">
        <v>112</v>
      </c>
      <c r="E30" s="2"/>
      <c r="F30" s="3"/>
      <c r="G30" s="3">
        <v>130000</v>
      </c>
      <c r="H30" s="3"/>
      <c r="I30" s="42">
        <f t="shared" ref="I30:I31" si="1">SUM(E30:H30)</f>
        <v>130000</v>
      </c>
      <c r="J30" s="65" t="s">
        <v>90</v>
      </c>
    </row>
    <row r="31" spans="1:12" ht="126" customHeight="1" thickBot="1" x14ac:dyDescent="0.35">
      <c r="A31" s="112"/>
      <c r="B31" s="111"/>
      <c r="C31" s="67" t="s">
        <v>82</v>
      </c>
      <c r="D31" s="67" t="s">
        <v>118</v>
      </c>
      <c r="E31" s="2"/>
      <c r="F31" s="3"/>
      <c r="G31" s="3"/>
      <c r="H31" s="3">
        <v>10000</v>
      </c>
      <c r="I31" s="42">
        <f t="shared" si="1"/>
        <v>10000</v>
      </c>
      <c r="J31" s="65" t="s">
        <v>124</v>
      </c>
    </row>
    <row r="32" spans="1:12" ht="32.25" customHeight="1" thickBot="1" x14ac:dyDescent="0.35">
      <c r="A32" s="112"/>
      <c r="B32" s="111"/>
      <c r="C32" s="68">
        <v>1020</v>
      </c>
      <c r="D32" s="68" t="s">
        <v>120</v>
      </c>
      <c r="E32" s="70"/>
      <c r="F32" s="69"/>
      <c r="G32" s="69"/>
      <c r="H32" s="70"/>
      <c r="I32" s="71"/>
      <c r="J32" s="72"/>
    </row>
    <row r="33" spans="1:12" ht="58.2" thickBot="1" x14ac:dyDescent="0.35">
      <c r="A33" s="112"/>
      <c r="B33" s="111"/>
      <c r="C33" s="67" t="s">
        <v>79</v>
      </c>
      <c r="D33" s="67" t="s">
        <v>119</v>
      </c>
      <c r="E33" s="2">
        <v>1321000</v>
      </c>
      <c r="F33" s="3"/>
      <c r="G33" s="3">
        <v>1236656</v>
      </c>
      <c r="H33" s="3">
        <v>2451000</v>
      </c>
      <c r="I33" s="42">
        <f>SUM(E33:H33)</f>
        <v>5008656</v>
      </c>
      <c r="J33" s="65" t="s">
        <v>124</v>
      </c>
      <c r="L33" s="4"/>
    </row>
    <row r="34" spans="1:12" ht="29.4" thickBot="1" x14ac:dyDescent="0.35">
      <c r="A34" s="112"/>
      <c r="B34" s="111"/>
      <c r="C34" s="67" t="s">
        <v>108</v>
      </c>
      <c r="D34" s="67" t="s">
        <v>126</v>
      </c>
      <c r="E34" s="2"/>
      <c r="F34" s="3"/>
      <c r="G34" s="3">
        <v>200000</v>
      </c>
      <c r="H34" s="2"/>
      <c r="I34" s="42">
        <f>SUM(E34:H34)</f>
        <v>200000</v>
      </c>
      <c r="J34" s="65"/>
    </row>
    <row r="35" spans="1:12" ht="27" customHeight="1" thickBot="1" x14ac:dyDescent="0.35">
      <c r="A35" s="112"/>
      <c r="B35" s="111"/>
      <c r="C35" s="68">
        <v>1006</v>
      </c>
      <c r="D35" s="68" t="s">
        <v>121</v>
      </c>
      <c r="E35" s="70"/>
      <c r="F35" s="69"/>
      <c r="G35" s="69"/>
      <c r="H35" s="70"/>
      <c r="I35" s="71"/>
      <c r="J35" s="72"/>
    </row>
    <row r="36" spans="1:12" ht="51" customHeight="1" thickBot="1" x14ac:dyDescent="0.35">
      <c r="A36" s="112"/>
      <c r="B36" s="111"/>
      <c r="C36" s="67" t="s">
        <v>122</v>
      </c>
      <c r="D36" s="67" t="s">
        <v>123</v>
      </c>
      <c r="E36" s="2"/>
      <c r="F36" s="3"/>
      <c r="G36" s="3"/>
      <c r="H36" s="3">
        <v>30000</v>
      </c>
      <c r="I36" s="42">
        <f>SUM(E36:H36)</f>
        <v>30000</v>
      </c>
      <c r="J36" s="65" t="s">
        <v>124</v>
      </c>
    </row>
    <row r="37" spans="1:12" ht="38.25" customHeight="1" thickBot="1" x14ac:dyDescent="0.35">
      <c r="A37" s="112"/>
      <c r="B37" s="111"/>
      <c r="C37" s="68">
        <v>1009</v>
      </c>
      <c r="D37" s="68" t="s">
        <v>113</v>
      </c>
      <c r="E37" s="70"/>
      <c r="F37" s="69"/>
      <c r="G37" s="69"/>
      <c r="H37" s="70"/>
      <c r="I37" s="71"/>
      <c r="J37" s="72"/>
    </row>
    <row r="38" spans="1:12" ht="38.25" customHeight="1" thickBot="1" x14ac:dyDescent="0.35">
      <c r="A38" s="112"/>
      <c r="B38" s="111"/>
      <c r="C38" s="75" t="s">
        <v>130</v>
      </c>
      <c r="D38" s="75" t="s">
        <v>131</v>
      </c>
      <c r="E38" s="62"/>
      <c r="F38" s="63"/>
      <c r="G38" s="63">
        <v>800000</v>
      </c>
      <c r="H38" s="63">
        <v>1200000</v>
      </c>
      <c r="I38" s="42">
        <f>SUM(E38:H38)</f>
        <v>2000000</v>
      </c>
      <c r="J38" s="83" t="s">
        <v>76</v>
      </c>
    </row>
    <row r="39" spans="1:12" ht="18" customHeight="1" thickBot="1" x14ac:dyDescent="0.35">
      <c r="A39" s="112"/>
      <c r="B39" s="111"/>
      <c r="C39" s="93">
        <v>1010</v>
      </c>
      <c r="D39" s="68" t="s">
        <v>85</v>
      </c>
      <c r="E39" s="70"/>
      <c r="F39" s="69"/>
      <c r="G39" s="69"/>
      <c r="H39" s="70"/>
      <c r="I39" s="71"/>
      <c r="J39" s="72"/>
    </row>
    <row r="40" spans="1:12" ht="73.5" customHeight="1" thickBot="1" x14ac:dyDescent="0.35">
      <c r="A40" s="112"/>
      <c r="B40" s="111"/>
      <c r="C40" s="67" t="s">
        <v>79</v>
      </c>
      <c r="D40" s="67" t="s">
        <v>110</v>
      </c>
      <c r="E40" s="3"/>
      <c r="F40" s="3"/>
      <c r="G40" s="3">
        <v>2800000</v>
      </c>
      <c r="H40" s="3">
        <v>2095000</v>
      </c>
      <c r="I40" s="42">
        <f>SUM(E40:H40)</f>
        <v>4895000</v>
      </c>
      <c r="J40" s="66" t="s">
        <v>76</v>
      </c>
    </row>
    <row r="41" spans="1:12" ht="73.5" customHeight="1" thickBot="1" x14ac:dyDescent="0.35">
      <c r="A41" s="112"/>
      <c r="B41" s="111"/>
      <c r="C41" s="67" t="s">
        <v>82</v>
      </c>
      <c r="D41" s="67" t="s">
        <v>77</v>
      </c>
      <c r="E41" s="2"/>
      <c r="F41" s="3"/>
      <c r="G41" s="3">
        <v>81000</v>
      </c>
      <c r="H41" s="2"/>
      <c r="I41" s="42">
        <f t="shared" ref="I41:I43" si="2">SUM(E41:H41)</f>
        <v>81000</v>
      </c>
      <c r="J41" s="66" t="s">
        <v>76</v>
      </c>
    </row>
    <row r="42" spans="1:12" ht="65.25" customHeight="1" thickBot="1" x14ac:dyDescent="0.35">
      <c r="A42" s="112"/>
      <c r="B42" s="111"/>
      <c r="C42" s="67" t="s">
        <v>78</v>
      </c>
      <c r="D42" s="67" t="s">
        <v>70</v>
      </c>
      <c r="E42" s="89"/>
      <c r="F42" s="2"/>
      <c r="G42" s="3">
        <v>100000</v>
      </c>
      <c r="H42" s="2"/>
      <c r="I42" s="42">
        <f t="shared" si="2"/>
        <v>100000</v>
      </c>
      <c r="J42" s="66" t="s">
        <v>76</v>
      </c>
    </row>
    <row r="43" spans="1:12" ht="65.25" customHeight="1" thickBot="1" x14ac:dyDescent="0.35">
      <c r="A43" s="112"/>
      <c r="B43" s="111"/>
      <c r="C43" s="67" t="s">
        <v>81</v>
      </c>
      <c r="D43" s="75" t="s">
        <v>71</v>
      </c>
      <c r="E43" s="90"/>
      <c r="F43" s="59"/>
      <c r="G43" s="59">
        <v>200000</v>
      </c>
      <c r="H43" s="60"/>
      <c r="I43" s="42">
        <f t="shared" si="2"/>
        <v>200000</v>
      </c>
      <c r="J43" s="66" t="s">
        <v>76</v>
      </c>
    </row>
    <row r="44" spans="1:12" ht="28.5" customHeight="1" thickBot="1" x14ac:dyDescent="0.35">
      <c r="A44" s="112"/>
      <c r="B44" s="111"/>
      <c r="C44" s="93">
        <v>1011</v>
      </c>
      <c r="D44" s="95" t="s">
        <v>86</v>
      </c>
      <c r="E44" s="71"/>
      <c r="F44" s="71"/>
      <c r="G44" s="71"/>
      <c r="H44" s="74"/>
      <c r="I44" s="71"/>
      <c r="J44" s="73"/>
    </row>
    <row r="45" spans="1:12" ht="81" customHeight="1" thickBot="1" x14ac:dyDescent="0.35">
      <c r="A45" s="112"/>
      <c r="B45" s="111"/>
      <c r="C45" s="67" t="s">
        <v>79</v>
      </c>
      <c r="D45" s="75" t="s">
        <v>72</v>
      </c>
      <c r="E45" s="59"/>
      <c r="F45" s="59"/>
      <c r="G45" s="59">
        <v>100000</v>
      </c>
      <c r="H45" s="60"/>
      <c r="I45" s="42">
        <f t="shared" ref="I45:I46" si="3">E45+F45+G45+H45</f>
        <v>100000</v>
      </c>
      <c r="J45" s="66" t="s">
        <v>76</v>
      </c>
    </row>
    <row r="46" spans="1:12" ht="65.25" customHeight="1" thickBot="1" x14ac:dyDescent="0.35">
      <c r="A46" s="112"/>
      <c r="B46" s="111"/>
      <c r="C46" s="67" t="s">
        <v>78</v>
      </c>
      <c r="D46" s="75" t="s">
        <v>74</v>
      </c>
      <c r="E46" s="59"/>
      <c r="F46" s="59">
        <v>100000</v>
      </c>
      <c r="G46" s="59">
        <v>300000</v>
      </c>
      <c r="H46" s="60"/>
      <c r="I46" s="42">
        <f t="shared" si="3"/>
        <v>400000</v>
      </c>
      <c r="J46" s="66" t="s">
        <v>76</v>
      </c>
    </row>
    <row r="47" spans="1:12" ht="30" customHeight="1" thickBot="1" x14ac:dyDescent="0.35">
      <c r="A47" s="112"/>
      <c r="B47" s="111"/>
      <c r="C47" s="68">
        <v>1013</v>
      </c>
      <c r="D47" s="68" t="s">
        <v>99</v>
      </c>
      <c r="E47" s="71"/>
      <c r="F47" s="71"/>
      <c r="G47" s="71"/>
      <c r="H47" s="74"/>
      <c r="I47" s="71"/>
      <c r="J47" s="72"/>
    </row>
    <row r="48" spans="1:12" ht="57.75" customHeight="1" thickBot="1" x14ac:dyDescent="0.35">
      <c r="A48" s="112"/>
      <c r="B48" s="111"/>
      <c r="C48" s="75" t="s">
        <v>78</v>
      </c>
      <c r="D48" s="79" t="s">
        <v>100</v>
      </c>
      <c r="E48" s="59"/>
      <c r="F48" s="59"/>
      <c r="G48" s="59">
        <v>153000</v>
      </c>
      <c r="H48" s="60"/>
      <c r="I48" s="42">
        <f>E48+F48+G48+H48</f>
        <v>153000</v>
      </c>
      <c r="J48" s="66" t="s">
        <v>76</v>
      </c>
    </row>
    <row r="49" spans="1:13" ht="15" thickBot="1" x14ac:dyDescent="0.35">
      <c r="A49" s="103" t="s">
        <v>9</v>
      </c>
      <c r="B49" s="103"/>
      <c r="C49" s="103"/>
      <c r="D49" s="103"/>
      <c r="E49" s="24">
        <f>SUM(E20:E48)</f>
        <v>1834000</v>
      </c>
      <c r="F49" s="24">
        <f>SUM(F20:F48)</f>
        <v>100000</v>
      </c>
      <c r="G49" s="24">
        <f>SUM(G20:G48)</f>
        <v>8197656</v>
      </c>
      <c r="H49" s="24">
        <f>SUM(H20:H48)</f>
        <v>6072931.7699999996</v>
      </c>
      <c r="I49" s="24">
        <f>SUM(I20:I48)</f>
        <v>16139607.77</v>
      </c>
      <c r="J49" s="25"/>
    </row>
    <row r="50" spans="1:13" ht="15" thickBot="1" x14ac:dyDescent="0.35">
      <c r="A50" s="112" t="s">
        <v>92</v>
      </c>
      <c r="B50" s="111" t="s">
        <v>27</v>
      </c>
      <c r="C50" s="93">
        <v>1015</v>
      </c>
      <c r="D50" s="68" t="s">
        <v>87</v>
      </c>
      <c r="E50" s="69"/>
      <c r="F50" s="69"/>
      <c r="G50" s="69"/>
      <c r="H50" s="69"/>
      <c r="I50" s="71"/>
      <c r="J50" s="69"/>
    </row>
    <row r="51" spans="1:13" ht="90" customHeight="1" thickBot="1" x14ac:dyDescent="0.35">
      <c r="A51" s="112"/>
      <c r="B51" s="111"/>
      <c r="C51" s="67" t="s">
        <v>78</v>
      </c>
      <c r="D51" s="67" t="s">
        <v>73</v>
      </c>
      <c r="E51" s="3">
        <v>217351</v>
      </c>
      <c r="F51" s="3"/>
      <c r="G51" s="3">
        <v>110500</v>
      </c>
      <c r="H51" s="3">
        <v>1736099</v>
      </c>
      <c r="I51" s="42">
        <f>SUM(E51:H51)</f>
        <v>2063950</v>
      </c>
      <c r="J51" s="66" t="s">
        <v>76</v>
      </c>
      <c r="M51" s="4"/>
    </row>
    <row r="52" spans="1:13" ht="19.5" customHeight="1" thickBot="1" x14ac:dyDescent="0.35">
      <c r="A52" s="112"/>
      <c r="B52" s="111"/>
      <c r="C52" s="68">
        <v>1003</v>
      </c>
      <c r="D52" s="68" t="s">
        <v>95</v>
      </c>
      <c r="E52" s="77"/>
      <c r="F52" s="77"/>
      <c r="G52" s="77"/>
      <c r="H52" s="76"/>
      <c r="I52" s="71"/>
      <c r="J52" s="78"/>
    </row>
    <row r="53" spans="1:13" ht="75.75" customHeight="1" thickBot="1" x14ac:dyDescent="0.35">
      <c r="A53" s="112"/>
      <c r="B53" s="111"/>
      <c r="C53" s="67"/>
      <c r="D53" s="61" t="s">
        <v>98</v>
      </c>
      <c r="E53" s="3">
        <v>98143</v>
      </c>
      <c r="F53" s="59"/>
      <c r="G53" s="59"/>
      <c r="H53" s="59">
        <v>18570</v>
      </c>
      <c r="I53" s="42">
        <f>E53+F53+G53+H53</f>
        <v>116713</v>
      </c>
      <c r="J53" s="65" t="s">
        <v>90</v>
      </c>
    </row>
    <row r="54" spans="1:13" ht="15" thickBot="1" x14ac:dyDescent="0.35">
      <c r="A54" s="103" t="s">
        <v>11</v>
      </c>
      <c r="B54" s="103"/>
      <c r="C54" s="103"/>
      <c r="D54" s="103"/>
      <c r="E54" s="24">
        <f t="shared" ref="E54:I54" si="4">SUM(E51:E53)</f>
        <v>315494</v>
      </c>
      <c r="F54" s="24">
        <f t="shared" si="4"/>
        <v>0</v>
      </c>
      <c r="G54" s="24">
        <f t="shared" si="4"/>
        <v>110500</v>
      </c>
      <c r="H54" s="24">
        <f t="shared" si="4"/>
        <v>1754669</v>
      </c>
      <c r="I54" s="24">
        <f t="shared" si="4"/>
        <v>2180663</v>
      </c>
      <c r="J54" s="26"/>
    </row>
    <row r="55" spans="1:13" ht="24" customHeight="1" thickBot="1" x14ac:dyDescent="0.35">
      <c r="A55" s="114" t="s">
        <v>96</v>
      </c>
      <c r="B55" s="114"/>
      <c r="C55" s="114"/>
      <c r="D55" s="114"/>
      <c r="E55" s="91">
        <f t="shared" ref="E55:I55" si="5">E49+E54</f>
        <v>2149494</v>
      </c>
      <c r="F55" s="58">
        <f t="shared" si="5"/>
        <v>100000</v>
      </c>
      <c r="G55" s="58">
        <f t="shared" si="5"/>
        <v>8308156</v>
      </c>
      <c r="H55" s="58">
        <f t="shared" si="5"/>
        <v>7827600.7699999996</v>
      </c>
      <c r="I55" s="21">
        <f t="shared" si="5"/>
        <v>18320270.77</v>
      </c>
      <c r="J55" s="82"/>
    </row>
    <row r="58" spans="1:13" x14ac:dyDescent="0.3">
      <c r="A58" s="113" t="s">
        <v>129</v>
      </c>
      <c r="B58" s="113"/>
      <c r="C58" s="113"/>
      <c r="D58" s="113"/>
      <c r="E58" s="113"/>
      <c r="F58" s="113"/>
    </row>
    <row r="60" spans="1:13" ht="15.6" x14ac:dyDescent="0.3">
      <c r="I60" s="80" t="s">
        <v>105</v>
      </c>
    </row>
    <row r="62" spans="1:13" x14ac:dyDescent="0.3">
      <c r="I62" s="81" t="s">
        <v>106</v>
      </c>
    </row>
  </sheetData>
  <mergeCells count="19">
    <mergeCell ref="A58:F58"/>
    <mergeCell ref="A55:D55"/>
    <mergeCell ref="A54:D54"/>
    <mergeCell ref="A50:A53"/>
    <mergeCell ref="B50:B53"/>
    <mergeCell ref="A6:B6"/>
    <mergeCell ref="I16:I18"/>
    <mergeCell ref="J16:J18"/>
    <mergeCell ref="A49:D49"/>
    <mergeCell ref="A15:A18"/>
    <mergeCell ref="B15:B18"/>
    <mergeCell ref="D15:D18"/>
    <mergeCell ref="E15:I15"/>
    <mergeCell ref="A10:C10"/>
    <mergeCell ref="A11:C11"/>
    <mergeCell ref="A13:J13"/>
    <mergeCell ref="A12:B12"/>
    <mergeCell ref="B20:B48"/>
    <mergeCell ref="A20:A48"/>
  </mergeCells>
  <pageMargins left="0.15748031496062992" right="0.23622047244094491" top="0.47244094488188981" bottom="0.39370078740157483" header="0.31496062992125984" footer="0.31496062992125984"/>
  <pageSetup paperSize="9" scale="7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topLeftCell="A11" zoomScaleNormal="100" workbookViewId="0">
      <selection activeCell="E16" sqref="E16"/>
    </sheetView>
  </sheetViews>
  <sheetFormatPr defaultRowHeight="14.4" x14ac:dyDescent="0.3"/>
  <cols>
    <col min="1" max="1" width="4" customWidth="1"/>
    <col min="2" max="2" width="21.33203125" customWidth="1"/>
    <col min="3" max="3" width="14.33203125" customWidth="1"/>
    <col min="4" max="4" width="16" customWidth="1"/>
    <col min="5" max="5" width="36.88671875" customWidth="1"/>
    <col min="6" max="6" width="11.6640625" customWidth="1"/>
    <col min="7" max="7" width="11.88671875" customWidth="1"/>
  </cols>
  <sheetData>
    <row r="1" spans="1:9" ht="22.5" customHeight="1" thickBot="1" x14ac:dyDescent="0.35">
      <c r="A1" s="127" t="s">
        <v>30</v>
      </c>
      <c r="B1" s="129" t="s">
        <v>12</v>
      </c>
      <c r="C1" s="39" t="s">
        <v>33</v>
      </c>
      <c r="D1" s="32" t="s">
        <v>29</v>
      </c>
      <c r="E1" s="129" t="s">
        <v>15</v>
      </c>
      <c r="F1" s="125" t="s">
        <v>31</v>
      </c>
      <c r="G1" s="125" t="s">
        <v>60</v>
      </c>
    </row>
    <row r="2" spans="1:9" ht="15.75" hidden="1" customHeight="1" thickBot="1" x14ac:dyDescent="0.35">
      <c r="A2" s="128"/>
      <c r="B2" s="130"/>
      <c r="C2" s="33"/>
      <c r="D2" s="34"/>
      <c r="E2" s="130"/>
      <c r="F2" s="126"/>
      <c r="G2" s="126"/>
    </row>
    <row r="3" spans="1:9" ht="81.75" customHeight="1" thickBot="1" x14ac:dyDescent="0.35">
      <c r="A3" s="36" t="s">
        <v>4</v>
      </c>
      <c r="B3" s="36" t="s">
        <v>13</v>
      </c>
      <c r="C3" s="40" t="s">
        <v>35</v>
      </c>
      <c r="D3" s="37" t="s">
        <v>38</v>
      </c>
      <c r="E3" s="38" t="s">
        <v>14</v>
      </c>
      <c r="F3" s="8"/>
      <c r="G3" s="23"/>
      <c r="I3" s="35"/>
    </row>
    <row r="4" spans="1:9" ht="19.5" customHeight="1" thickBot="1" x14ac:dyDescent="0.35">
      <c r="A4" s="115" t="s">
        <v>5</v>
      </c>
      <c r="B4" s="116"/>
      <c r="C4" s="116"/>
      <c r="D4" s="116"/>
      <c r="E4" s="116"/>
      <c r="F4" s="44">
        <v>43000</v>
      </c>
      <c r="G4" s="45">
        <v>42125</v>
      </c>
    </row>
    <row r="5" spans="1:9" ht="114" customHeight="1" thickBot="1" x14ac:dyDescent="0.35">
      <c r="A5" s="9" t="s">
        <v>6</v>
      </c>
      <c r="B5" s="6" t="s">
        <v>16</v>
      </c>
      <c r="C5" s="41" t="s">
        <v>34</v>
      </c>
      <c r="D5" s="7" t="s">
        <v>39</v>
      </c>
      <c r="E5" s="10" t="s">
        <v>17</v>
      </c>
      <c r="F5" s="8"/>
      <c r="G5" s="23"/>
      <c r="H5" s="35"/>
    </row>
    <row r="6" spans="1:9" ht="15.75" customHeight="1" thickBot="1" x14ac:dyDescent="0.35">
      <c r="A6" s="115" t="s">
        <v>7</v>
      </c>
      <c r="B6" s="116"/>
      <c r="C6" s="116"/>
      <c r="D6" s="116"/>
      <c r="E6" s="117"/>
      <c r="F6" s="43">
        <v>42000</v>
      </c>
      <c r="G6" s="45">
        <v>41698.75</v>
      </c>
    </row>
    <row r="7" spans="1:9" ht="38.25" customHeight="1" thickBot="1" x14ac:dyDescent="0.35">
      <c r="A7" s="118" t="s">
        <v>8</v>
      </c>
      <c r="B7" s="118" t="s">
        <v>43</v>
      </c>
      <c r="C7" s="122" t="s">
        <v>37</v>
      </c>
      <c r="D7" s="118" t="s">
        <v>40</v>
      </c>
      <c r="E7" s="16" t="s">
        <v>19</v>
      </c>
      <c r="F7" s="8"/>
      <c r="G7" s="23"/>
    </row>
    <row r="8" spans="1:9" ht="35.25" customHeight="1" thickBot="1" x14ac:dyDescent="0.35">
      <c r="A8" s="118"/>
      <c r="B8" s="118"/>
      <c r="C8" s="118"/>
      <c r="D8" s="118"/>
      <c r="E8" s="11" t="s">
        <v>20</v>
      </c>
      <c r="F8" s="8"/>
      <c r="G8" s="23"/>
    </row>
    <row r="9" spans="1:9" ht="47.25" customHeight="1" thickBot="1" x14ac:dyDescent="0.35">
      <c r="A9" s="118"/>
      <c r="B9" s="118"/>
      <c r="C9" s="118"/>
      <c r="D9" s="118"/>
      <c r="E9" s="11" t="s">
        <v>21</v>
      </c>
      <c r="F9" s="8"/>
      <c r="G9" s="23"/>
    </row>
    <row r="10" spans="1:9" ht="53.25" customHeight="1" thickBot="1" x14ac:dyDescent="0.35">
      <c r="A10" s="118"/>
      <c r="B10" s="118"/>
      <c r="C10" s="118"/>
      <c r="D10" s="118"/>
      <c r="E10" s="11" t="s">
        <v>22</v>
      </c>
      <c r="F10" s="8"/>
      <c r="G10" s="23"/>
    </row>
    <row r="11" spans="1:9" ht="39.75" customHeight="1" thickBot="1" x14ac:dyDescent="0.35">
      <c r="A11" s="118"/>
      <c r="B11" s="118"/>
      <c r="C11" s="118"/>
      <c r="D11" s="122" t="s">
        <v>41</v>
      </c>
      <c r="E11" s="11" t="s">
        <v>23</v>
      </c>
      <c r="F11" s="8"/>
      <c r="G11" s="23"/>
    </row>
    <row r="12" spans="1:9" ht="39.75" customHeight="1" thickBot="1" x14ac:dyDescent="0.35">
      <c r="A12" s="118"/>
      <c r="B12" s="118"/>
      <c r="C12" s="118"/>
      <c r="D12" s="118"/>
      <c r="E12" s="11" t="s">
        <v>65</v>
      </c>
      <c r="F12" s="8"/>
      <c r="G12" s="23"/>
    </row>
    <row r="13" spans="1:9" ht="15" thickBot="1" x14ac:dyDescent="0.35">
      <c r="A13" s="118"/>
      <c r="B13" s="118"/>
      <c r="C13" s="118"/>
      <c r="D13" s="118"/>
      <c r="E13" s="12" t="s">
        <v>25</v>
      </c>
      <c r="F13" s="8"/>
      <c r="G13" s="23"/>
    </row>
    <row r="14" spans="1:9" ht="30.75" customHeight="1" thickBot="1" x14ac:dyDescent="0.35">
      <c r="A14" s="118"/>
      <c r="B14" s="118"/>
      <c r="C14" s="118"/>
      <c r="D14" s="118"/>
      <c r="E14" s="12" t="s">
        <v>24</v>
      </c>
      <c r="F14" s="8"/>
      <c r="G14" s="23"/>
    </row>
    <row r="15" spans="1:9" ht="42.75" customHeight="1" thickBot="1" x14ac:dyDescent="0.35">
      <c r="A15" s="118"/>
      <c r="B15" s="118"/>
      <c r="C15" s="118"/>
      <c r="D15" s="118"/>
      <c r="E15" s="64" t="s">
        <v>66</v>
      </c>
      <c r="F15" s="8"/>
      <c r="G15" s="23"/>
    </row>
    <row r="16" spans="1:9" ht="30.75" customHeight="1" thickBot="1" x14ac:dyDescent="0.35">
      <c r="A16" s="118"/>
      <c r="B16" s="118"/>
      <c r="C16" s="118"/>
      <c r="D16" s="118"/>
      <c r="E16" s="64"/>
      <c r="F16" s="8"/>
      <c r="G16" s="23"/>
    </row>
    <row r="17" spans="1:7" ht="30.75" customHeight="1" thickBot="1" x14ac:dyDescent="0.35">
      <c r="A17" s="118"/>
      <c r="B17" s="118"/>
      <c r="C17" s="118"/>
      <c r="D17" s="118"/>
      <c r="E17" s="64"/>
      <c r="F17" s="8"/>
      <c r="G17" s="23"/>
    </row>
    <row r="18" spans="1:7" ht="30.75" customHeight="1" thickBot="1" x14ac:dyDescent="0.35">
      <c r="A18" s="118"/>
      <c r="B18" s="118"/>
      <c r="C18" s="118"/>
      <c r="D18" s="118"/>
      <c r="E18" s="64"/>
      <c r="F18" s="8"/>
      <c r="G18" s="23"/>
    </row>
    <row r="19" spans="1:7" ht="30.75" customHeight="1" thickBot="1" x14ac:dyDescent="0.35">
      <c r="A19" s="119"/>
      <c r="B19" s="119"/>
      <c r="C19" s="119"/>
      <c r="D19" s="119"/>
      <c r="E19" s="13" t="s">
        <v>44</v>
      </c>
      <c r="F19" s="14"/>
      <c r="G19" s="23"/>
    </row>
    <row r="20" spans="1:7" ht="17.25" customHeight="1" thickBot="1" x14ac:dyDescent="0.35">
      <c r="A20" s="115" t="s">
        <v>9</v>
      </c>
      <c r="B20" s="116"/>
      <c r="C20" s="116"/>
      <c r="D20" s="116"/>
      <c r="E20" s="117"/>
      <c r="F20" s="44">
        <v>2272692.69</v>
      </c>
      <c r="G20" s="45">
        <v>2193641.02</v>
      </c>
    </row>
    <row r="21" spans="1:7" ht="30" customHeight="1" thickBot="1" x14ac:dyDescent="0.35">
      <c r="A21" s="120" t="s">
        <v>10</v>
      </c>
      <c r="B21" s="122" t="s">
        <v>28</v>
      </c>
      <c r="C21" s="123" t="s">
        <v>36</v>
      </c>
      <c r="D21" s="122" t="s">
        <v>42</v>
      </c>
      <c r="E21" s="10" t="s">
        <v>26</v>
      </c>
      <c r="F21" s="8"/>
      <c r="G21" s="23"/>
    </row>
    <row r="22" spans="1:7" ht="87" customHeight="1" thickBot="1" x14ac:dyDescent="0.35">
      <c r="A22" s="121"/>
      <c r="B22" s="119"/>
      <c r="C22" s="124"/>
      <c r="D22" s="119"/>
      <c r="E22" s="15" t="s">
        <v>49</v>
      </c>
      <c r="F22" s="8"/>
      <c r="G22" s="23"/>
    </row>
    <row r="23" spans="1:7" ht="14.25" customHeight="1" thickBot="1" x14ac:dyDescent="0.35">
      <c r="A23" s="115" t="s">
        <v>11</v>
      </c>
      <c r="B23" s="116"/>
      <c r="C23" s="116"/>
      <c r="D23" s="116"/>
      <c r="E23" s="117"/>
      <c r="F23" s="44">
        <v>252088.6</v>
      </c>
      <c r="G23" s="45">
        <v>246675.3</v>
      </c>
    </row>
    <row r="24" spans="1:7" ht="21.75" customHeight="1" thickBot="1" x14ac:dyDescent="0.35">
      <c r="A24" s="17" t="s">
        <v>32</v>
      </c>
      <c r="B24" s="19"/>
      <c r="C24" s="19"/>
      <c r="D24" s="19"/>
      <c r="E24" s="18"/>
      <c r="F24" s="20">
        <f>F4+F6+F20+F23</f>
        <v>2609781.29</v>
      </c>
      <c r="G24" s="22">
        <f>G4+G6+G20+G23</f>
        <v>2524140.0699999998</v>
      </c>
    </row>
  </sheetData>
  <mergeCells count="18">
    <mergeCell ref="F1:F2"/>
    <mergeCell ref="G1:G2"/>
    <mergeCell ref="A1:A2"/>
    <mergeCell ref="B1:B2"/>
    <mergeCell ref="E1:E2"/>
    <mergeCell ref="A23:E23"/>
    <mergeCell ref="A4:E4"/>
    <mergeCell ref="A6:E6"/>
    <mergeCell ref="A7:A19"/>
    <mergeCell ref="B7:B19"/>
    <mergeCell ref="A20:E20"/>
    <mergeCell ref="A21:A22"/>
    <mergeCell ref="B21:B22"/>
    <mergeCell ref="D7:D10"/>
    <mergeCell ref="D11:D19"/>
    <mergeCell ref="D21:D22"/>
    <mergeCell ref="C7:C19"/>
    <mergeCell ref="C21:C2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"/>
  <sheetViews>
    <sheetView workbookViewId="0">
      <selection activeCell="G8" sqref="G8"/>
    </sheetView>
  </sheetViews>
  <sheetFormatPr defaultRowHeight="14.4" x14ac:dyDescent="0.3"/>
  <cols>
    <col min="1" max="1" width="2.6640625" customWidth="1"/>
    <col min="2" max="2" width="13.33203125" customWidth="1"/>
    <col min="3" max="3" width="11.6640625" customWidth="1"/>
    <col min="4" max="4" width="16.33203125" customWidth="1"/>
    <col min="5" max="5" width="35.109375" customWidth="1"/>
    <col min="6" max="6" width="6.88671875" customWidth="1"/>
    <col min="7" max="7" width="15" customWidth="1"/>
  </cols>
  <sheetData>
    <row r="1" spans="1:7" x14ac:dyDescent="0.3">
      <c r="A1" s="127" t="s">
        <v>50</v>
      </c>
      <c r="B1" s="127" t="s">
        <v>12</v>
      </c>
      <c r="C1" s="46" t="s">
        <v>33</v>
      </c>
      <c r="D1" s="46" t="s">
        <v>29</v>
      </c>
      <c r="E1" s="127" t="s">
        <v>15</v>
      </c>
      <c r="F1" s="131" t="s">
        <v>45</v>
      </c>
      <c r="G1" s="125" t="s">
        <v>56</v>
      </c>
    </row>
    <row r="2" spans="1:7" ht="34.200000000000003" customHeight="1" thickBot="1" x14ac:dyDescent="0.35">
      <c r="A2" s="128"/>
      <c r="B2" s="128"/>
      <c r="C2" s="47"/>
      <c r="D2" s="47"/>
      <c r="E2" s="128"/>
      <c r="F2" s="132"/>
      <c r="G2" s="126"/>
    </row>
    <row r="3" spans="1:7" ht="92.4" thickBot="1" x14ac:dyDescent="0.35">
      <c r="A3" s="15" t="s">
        <v>4</v>
      </c>
      <c r="B3" s="36" t="s">
        <v>13</v>
      </c>
      <c r="C3" s="52" t="s">
        <v>35</v>
      </c>
      <c r="D3" s="13" t="s">
        <v>38</v>
      </c>
      <c r="E3" s="38" t="s">
        <v>14</v>
      </c>
      <c r="F3" s="48" t="s">
        <v>46</v>
      </c>
      <c r="G3" s="55" t="s">
        <v>57</v>
      </c>
    </row>
    <row r="4" spans="1:7" ht="123" thickBot="1" x14ac:dyDescent="0.35">
      <c r="A4" s="10" t="s">
        <v>6</v>
      </c>
      <c r="B4" s="10" t="s">
        <v>16</v>
      </c>
      <c r="C4" s="53" t="s">
        <v>34</v>
      </c>
      <c r="D4" s="54" t="s">
        <v>39</v>
      </c>
      <c r="E4" s="10" t="s">
        <v>17</v>
      </c>
      <c r="F4" s="48" t="s">
        <v>47</v>
      </c>
      <c r="G4" s="55" t="s">
        <v>51</v>
      </c>
    </row>
    <row r="5" spans="1:7" ht="24.6" customHeight="1" thickBot="1" x14ac:dyDescent="0.35">
      <c r="A5" s="118" t="s">
        <v>8</v>
      </c>
      <c r="B5" s="118" t="s">
        <v>43</v>
      </c>
      <c r="C5" s="118" t="s">
        <v>37</v>
      </c>
      <c r="D5" s="118" t="s">
        <v>40</v>
      </c>
      <c r="E5" s="16" t="s">
        <v>19</v>
      </c>
      <c r="F5" s="49" t="s">
        <v>47</v>
      </c>
      <c r="G5" s="55" t="s">
        <v>61</v>
      </c>
    </row>
    <row r="6" spans="1:7" ht="24.6" thickBot="1" x14ac:dyDescent="0.35">
      <c r="A6" s="118"/>
      <c r="B6" s="118"/>
      <c r="C6" s="118"/>
      <c r="D6" s="118"/>
      <c r="E6" s="11" t="s">
        <v>20</v>
      </c>
      <c r="F6" s="49" t="s">
        <v>47</v>
      </c>
      <c r="G6" s="55" t="s">
        <v>53</v>
      </c>
    </row>
    <row r="7" spans="1:7" ht="48.6" thickBot="1" x14ac:dyDescent="0.35">
      <c r="A7" s="118"/>
      <c r="B7" s="118"/>
      <c r="C7" s="118"/>
      <c r="D7" s="118"/>
      <c r="E7" s="11" t="s">
        <v>21</v>
      </c>
      <c r="F7" s="49" t="s">
        <v>47</v>
      </c>
      <c r="G7" s="55" t="s">
        <v>64</v>
      </c>
    </row>
    <row r="8" spans="1:7" ht="36.6" thickBot="1" x14ac:dyDescent="0.35">
      <c r="A8" s="118"/>
      <c r="B8" s="118"/>
      <c r="C8" s="118"/>
      <c r="D8" s="118"/>
      <c r="E8" s="11" t="s">
        <v>22</v>
      </c>
      <c r="F8" s="49" t="s">
        <v>48</v>
      </c>
      <c r="G8" s="55" t="s">
        <v>58</v>
      </c>
    </row>
    <row r="9" spans="1:7" ht="24.6" customHeight="1" thickBot="1" x14ac:dyDescent="0.35">
      <c r="A9" s="118"/>
      <c r="B9" s="118"/>
      <c r="C9" s="118"/>
      <c r="D9" s="122" t="s">
        <v>41</v>
      </c>
      <c r="E9" s="11" t="s">
        <v>23</v>
      </c>
      <c r="F9" s="49" t="s">
        <v>47</v>
      </c>
      <c r="G9" s="55" t="s">
        <v>54</v>
      </c>
    </row>
    <row r="10" spans="1:7" ht="24.6" thickBot="1" x14ac:dyDescent="0.35">
      <c r="A10" s="118"/>
      <c r="B10" s="118"/>
      <c r="C10" s="118"/>
      <c r="D10" s="118"/>
      <c r="E10" s="12" t="s">
        <v>25</v>
      </c>
      <c r="F10" s="49"/>
      <c r="G10" s="55" t="s">
        <v>62</v>
      </c>
    </row>
    <row r="11" spans="1:7" ht="24.6" thickBot="1" x14ac:dyDescent="0.35">
      <c r="A11" s="118"/>
      <c r="B11" s="118"/>
      <c r="C11" s="118"/>
      <c r="D11" s="118"/>
      <c r="E11" s="12" t="s">
        <v>24</v>
      </c>
      <c r="F11" s="49"/>
      <c r="G11" s="55" t="s">
        <v>63</v>
      </c>
    </row>
    <row r="12" spans="1:7" ht="42.6" customHeight="1" thickBot="1" x14ac:dyDescent="0.35">
      <c r="A12" s="119"/>
      <c r="B12" s="119"/>
      <c r="C12" s="119"/>
      <c r="D12" s="119"/>
      <c r="E12" s="13" t="s">
        <v>44</v>
      </c>
      <c r="F12" s="50"/>
      <c r="G12" s="56" t="s">
        <v>55</v>
      </c>
    </row>
    <row r="13" spans="1:7" ht="33" customHeight="1" thickBot="1" x14ac:dyDescent="0.35">
      <c r="A13" s="120" t="s">
        <v>10</v>
      </c>
      <c r="B13" s="122" t="s">
        <v>28</v>
      </c>
      <c r="C13" s="123" t="s">
        <v>36</v>
      </c>
      <c r="D13" s="122" t="s">
        <v>42</v>
      </c>
      <c r="E13" s="10" t="s">
        <v>26</v>
      </c>
      <c r="F13" s="48" t="s">
        <v>47</v>
      </c>
      <c r="G13" s="57" t="s">
        <v>59</v>
      </c>
    </row>
    <row r="14" spans="1:7" ht="187.2" customHeight="1" thickBot="1" x14ac:dyDescent="0.35">
      <c r="A14" s="121"/>
      <c r="B14" s="119"/>
      <c r="C14" s="124"/>
      <c r="D14" s="119"/>
      <c r="E14" s="15" t="s">
        <v>49</v>
      </c>
      <c r="F14" s="51"/>
      <c r="G14" s="56" t="s">
        <v>52</v>
      </c>
    </row>
  </sheetData>
  <mergeCells count="14">
    <mergeCell ref="C5:C12"/>
    <mergeCell ref="C13:C14"/>
    <mergeCell ref="G1:G2"/>
    <mergeCell ref="A13:A14"/>
    <mergeCell ref="B13:B14"/>
    <mergeCell ref="D13:D14"/>
    <mergeCell ref="A5:A12"/>
    <mergeCell ref="B5:B12"/>
    <mergeCell ref="D5:D8"/>
    <mergeCell ref="D9:D12"/>
    <mergeCell ref="A1:A2"/>
    <mergeCell ref="B1:B2"/>
    <mergeCell ref="E1:E2"/>
    <mergeCell ref="F1:F2"/>
  </mergeCells>
  <pageMargins left="0.19685039370078741" right="0.1574803149606299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Malogorski</dc:creator>
  <cp:lastModifiedBy>Ksenija</cp:lastModifiedBy>
  <cp:lastPrinted>2019-06-13T05:28:54Z</cp:lastPrinted>
  <dcterms:created xsi:type="dcterms:W3CDTF">2016-03-18T11:29:27Z</dcterms:created>
  <dcterms:modified xsi:type="dcterms:W3CDTF">2019-06-13T05:29:27Z</dcterms:modified>
</cp:coreProperties>
</file>