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14. sjednica GV\14. sjednica GV  odluke i zaključci\"/>
    </mc:Choice>
  </mc:AlternateContent>
  <xr:revisionPtr revIDLastSave="0" documentId="8_{6C8B72EF-4B28-4AD1-9441-E6D3258FCB6E}" xr6:coauthVersionLast="40" xr6:coauthVersionMax="40" xr10:uidLastSave="{00000000-0000-0000-0000-000000000000}"/>
  <bookViews>
    <workbookView xWindow="0" yWindow="0" windowWidth="25200" windowHeight="1111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1" l="1"/>
  <c r="G62" i="1"/>
  <c r="H62" i="1"/>
  <c r="E62" i="1"/>
  <c r="J62" i="1"/>
  <c r="K62" i="1"/>
  <c r="L62" i="1"/>
  <c r="M62" i="1"/>
  <c r="N61" i="1"/>
  <c r="O61" i="1" s="1"/>
  <c r="I61" i="1"/>
  <c r="H39" i="1" l="1"/>
  <c r="M56" i="1"/>
  <c r="L56" i="1"/>
  <c r="K56" i="1"/>
  <c r="J56" i="1"/>
  <c r="N25" i="1"/>
  <c r="I25" i="1"/>
  <c r="N60" i="1"/>
  <c r="N58" i="1"/>
  <c r="N55" i="1"/>
  <c r="N51" i="1"/>
  <c r="N50" i="1"/>
  <c r="N53" i="1"/>
  <c r="N48" i="1"/>
  <c r="N46" i="1"/>
  <c r="N45" i="1"/>
  <c r="N43" i="1"/>
  <c r="N42" i="1"/>
  <c r="N41" i="1"/>
  <c r="N40" i="1"/>
  <c r="N37" i="1"/>
  <c r="N35" i="1"/>
  <c r="N54" i="1"/>
  <c r="N32" i="1"/>
  <c r="N30" i="1"/>
  <c r="N29" i="1"/>
  <c r="N28" i="1"/>
  <c r="N27" i="1"/>
  <c r="N26" i="1"/>
  <c r="N24" i="1"/>
  <c r="N23" i="1"/>
  <c r="N22" i="1"/>
  <c r="I55" i="1"/>
  <c r="I30" i="1"/>
  <c r="O30" i="1" s="1"/>
  <c r="N39" i="1"/>
  <c r="K63" i="1" l="1"/>
  <c r="N62" i="1"/>
  <c r="J63" i="1"/>
  <c r="L63" i="1"/>
  <c r="N34" i="1"/>
  <c r="O25" i="1"/>
  <c r="N56" i="1"/>
  <c r="M63" i="1"/>
  <c r="O55" i="1"/>
  <c r="I37" i="1"/>
  <c r="N63" i="1" l="1"/>
  <c r="O37" i="1"/>
  <c r="G56" i="1"/>
  <c r="I54" i="1"/>
  <c r="F56" i="1"/>
  <c r="I58" i="1"/>
  <c r="O58" i="1" l="1"/>
  <c r="O54" i="1"/>
  <c r="I29" i="1"/>
  <c r="O29" i="1" s="1"/>
  <c r="I23" i="1"/>
  <c r="I51" i="1"/>
  <c r="E56" i="1"/>
  <c r="H56" i="1"/>
  <c r="I32" i="1"/>
  <c r="O51" i="1" l="1"/>
  <c r="O32" i="1"/>
  <c r="O23" i="1"/>
  <c r="I50" i="1"/>
  <c r="O50" i="1" l="1"/>
  <c r="H63" i="1"/>
  <c r="I26" i="1"/>
  <c r="O26" i="1" s="1"/>
  <c r="I24" i="1"/>
  <c r="I28" i="1"/>
  <c r="O28" i="1" s="1"/>
  <c r="I27" i="1"/>
  <c r="O27" i="1" l="1"/>
  <c r="O24" i="1"/>
  <c r="I53" i="1"/>
  <c r="I40" i="1"/>
  <c r="I60" i="1"/>
  <c r="I48" i="1"/>
  <c r="I46" i="1"/>
  <c r="I45" i="1"/>
  <c r="I43" i="1"/>
  <c r="I42" i="1"/>
  <c r="I22" i="1"/>
  <c r="I41" i="1"/>
  <c r="G24" i="2"/>
  <c r="F24" i="2"/>
  <c r="E63" i="1"/>
  <c r="F63" i="1"/>
  <c r="O41" i="1" l="1"/>
  <c r="O42" i="1"/>
  <c r="O45" i="1"/>
  <c r="O48" i="1"/>
  <c r="O40" i="1"/>
  <c r="O22" i="1"/>
  <c r="O43" i="1"/>
  <c r="O46" i="1"/>
  <c r="I62" i="1"/>
  <c r="O60" i="1"/>
  <c r="O53" i="1"/>
  <c r="G63" i="1"/>
  <c r="O62" i="1" l="1"/>
  <c r="I34" i="1"/>
  <c r="I35" i="1"/>
  <c r="O35" i="1" s="1"/>
  <c r="I39" i="1"/>
  <c r="I56" i="1" l="1"/>
  <c r="O39" i="1"/>
  <c r="O34" i="1"/>
  <c r="I63" i="1" l="1"/>
  <c r="O56" i="1"/>
  <c r="O63" i="1" l="1"/>
</calcChain>
</file>

<file path=xl/sharedStrings.xml><?xml version="1.0" encoding="utf-8"?>
<sst xmlns="http://schemas.openxmlformats.org/spreadsheetml/2006/main" count="239" uniqueCount="143">
  <si>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</si>
  <si>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</si>
  <si>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</si>
  <si>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</si>
  <si>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</si>
  <si>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</si>
  <si>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</si>
  <si>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</si>
  <si>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</si>
  <si>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</si>
  <si>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</si>
  <si>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</si>
  <si>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</si>
  <si>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</si>
  <si>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</si>
  <si>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</si>
  <si>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</si>
  <si>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</si>
  <si>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</si>
  <si>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</si>
  <si>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</si>
  <si>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</si>
  <si>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</si>
  <si>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</si>
  <si>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</si>
  <si>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</si>
  <si>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</si>
  <si>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</si>
  <si>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</si>
  <si>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</si>
  <si>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</si>
  <si>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</si>
  <si>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</si>
  <si>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</si>
  <si>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</si>
  <si>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</si>
  <si>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</si>
  <si>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</si>
  <si>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</si>
  <si>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</si>
  <si>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</si>
  <si>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</si>
  <si>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</si>
  <si>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</si>
  <si>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</si>
  <si>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</si>
  <si>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</si>
  <si>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</si>
  <si>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</si>
  <si>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</si>
  <si>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</si>
  <si>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</si>
  <si>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</si>
  <si>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</si>
  <si>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</si>
  <si>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</si>
  <si>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</si>
  <si>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</si>
  <si>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</si>
  <si>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</si>
  <si>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</si>
  <si>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</si>
  <si>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</si>
  <si>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</si>
  <si>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</si>
  <si>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</si>
  <si>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</si>
  <si>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</si>
  <si>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Kulturni centar Grada Pregrade</t>
  </si>
  <si>
    <t>Uređenje Kostelgrada</t>
  </si>
  <si>
    <t>Uređenje dječjih igrališta i školskih igrališta</t>
  </si>
  <si>
    <t>Nabava prometne signalizacije</t>
  </si>
  <si>
    <t>Izgradnja  i rekonstrukcija javne rasvjete</t>
  </si>
  <si>
    <t>Uređenje biciklističkog odmorišta na RIDE &amp; BIKE cikloturist ruti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</si>
  <si>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</si>
  <si>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</si>
  <si>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</si>
  <si>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</si>
  <si>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</si>
  <si>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</si>
  <si>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K100002</t>
  </si>
  <si>
    <t>K100001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</si>
  <si>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</si>
  <si>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</si>
  <si>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</si>
  <si>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</si>
  <si>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</si>
  <si>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</si>
  <si>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Razvoj i upravljanje sustava vodoopskrbe,odvodnje i zaštite voda</t>
  </si>
  <si>
    <t>Zaštita okoliša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</si>
  <si>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</si>
  <si>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</si>
  <si>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</si>
  <si>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</si>
  <si>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</si>
  <si>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</si>
  <si>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</si>
  <si>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Nabava knjiga (preko knjižnice)</t>
  </si>
  <si>
    <t>Ostalo</t>
  </si>
  <si>
    <t>Predškolski odgoj</t>
  </si>
  <si>
    <t>Uredska oprema i namještaj(preko knjižnice)</t>
  </si>
  <si>
    <t>UKUPNO SC3+SC4: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</si>
  <si>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</si>
  <si>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</si>
  <si>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</si>
  <si>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</si>
  <si>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 xml:space="preserve"> KRAPINSKO- ZAGORSKA ŽUPANIJA</t>
  </si>
  <si>
    <t>Sveukupno PLAN  ZA 2018.</t>
  </si>
  <si>
    <t>Dodatna ulaganja u građevinskim objektima- MJUZIKL NAŠEG ŽIVOTA</t>
  </si>
  <si>
    <t>Prijevozna sredstva u cestovnom prometu</t>
  </si>
  <si>
    <t>Uređaji, strojevi i oprema za ostale namjene-CEKIN</t>
  </si>
  <si>
    <t>PREDSJEDNICA GRADSKOG VIJEĆA</t>
  </si>
  <si>
    <t xml:space="preserve">                        Tajana Broz</t>
  </si>
  <si>
    <t>A100004</t>
  </si>
  <si>
    <t>Kino dvorana</t>
  </si>
  <si>
    <t>A100001</t>
  </si>
  <si>
    <t>A100002</t>
  </si>
  <si>
    <t>Javna uprava i administracija (oprema i računalni programi)</t>
  </si>
  <si>
    <t>Izgradnja reciklažnog dvorišta</t>
  </si>
  <si>
    <t>Uređenje pomoćnog igrališta pri NK Pregrada i tenisko igralište</t>
  </si>
  <si>
    <t>Održavanje komunalne infrastrukture</t>
  </si>
  <si>
    <t>Sustav upravljanja komunalnom infrastrukturom</t>
  </si>
  <si>
    <t>Podmirenje troškova za gradsku imovinu (proširenje groblja u Kostelu)</t>
  </si>
  <si>
    <t xml:space="preserve">I izmjene  -  Izvori financiranja </t>
  </si>
  <si>
    <t>NOVI PLAN  ZA 2018.</t>
  </si>
  <si>
    <t>Iizmjene 2018.</t>
  </si>
  <si>
    <t>Rodna kuća Janka Leskovara</t>
  </si>
  <si>
    <t>Izgradnja ekološkog bazena</t>
  </si>
  <si>
    <t>Upravljanje imovinom</t>
  </si>
  <si>
    <t>Energetska obnova</t>
  </si>
  <si>
    <t xml:space="preserve">          GRAD PREGRADA</t>
  </si>
  <si>
    <t xml:space="preserve">          Gradsko vijeće</t>
  </si>
  <si>
    <t xml:space="preserve">     REPUBLIKA HRVATSKA</t>
  </si>
  <si>
    <t xml:space="preserve">Asfaltiranje cesta i ulica </t>
  </si>
  <si>
    <t>Ulaganja u zgradu Vrtić - kotlovnica</t>
  </si>
  <si>
    <t>Redovna djelatnost Muzeja</t>
  </si>
  <si>
    <t>A100003</t>
  </si>
  <si>
    <t>201 UPRAVNI ODJEL ZA OPĆE POSLOVE I DRUŠTVENE DJELATNOSTI</t>
  </si>
  <si>
    <t>Ove Izmjene Plana razvojnih programa sastavni su dio II izmjena  Proračuna Grada Pregrade za 2018. godinu.</t>
  </si>
  <si>
    <t>II IZMJENE PLANA  RAZVOJNIH PROGRAMA ZA 2018.GODINU</t>
  </si>
  <si>
    <t>Pregrada, 13.12.2018.</t>
  </si>
  <si>
    <t>URBROJ: 2214/01-01-18-4</t>
  </si>
  <si>
    <t>KLASA: 400-06/18-01/08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</si>
</sst>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sz val="16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7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5" borderId="14" xfId="0" applyFont="1" applyFill="1" applyBorder="1" applyAlignment="1"/>
    <xf numFmtId="0" fontId="4" fillId="5" borderId="7" xfId="0" applyFont="1" applyFill="1" applyBorder="1" applyAlignment="1"/>
    <xf numFmtId="4" fontId="4" fillId="5" borderId="13" xfId="0" applyNumberFormat="1" applyFont="1" applyFill="1" applyBorder="1" applyAlignment="1"/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4" fontId="7" fillId="8" borderId="13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3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43" fontId="2" fillId="0" borderId="5" xfId="1" applyFont="1" applyBorder="1" applyAlignment="1">
      <alignment horizontal="right" vertical="center" wrapText="1"/>
    </xf>
    <xf numFmtId="4" fontId="20" fillId="0" borderId="0" xfId="0" applyNumberFormat="1" applyFont="1" applyAlignment="1"/>
    <xf numFmtId="4" fontId="3" fillId="0" borderId="0" xfId="0" applyNumberFormat="1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" fontId="2" fillId="10" borderId="5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2" fillId="7" borderId="5" xfId="0" applyNumberFormat="1" applyFont="1" applyFill="1" applyBorder="1" applyAlignment="1">
      <alignment horizontal="right" vertical="center" wrapText="1"/>
    </xf>
    <xf numFmtId="4" fontId="22" fillId="5" borderId="13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Alignment="1"/>
    <xf numFmtId="0" fontId="25" fillId="0" borderId="0" xfId="0" applyFont="1" applyAlignment="1">
      <alignment wrapText="1"/>
    </xf>
    <xf numFmtId="4" fontId="26" fillId="0" borderId="0" xfId="0" applyNumberFormat="1" applyFont="1" applyAlignment="1"/>
    <xf numFmtId="4" fontId="25" fillId="0" borderId="0" xfId="0" applyNumberFormat="1" applyFont="1" applyAlignment="1"/>
    <xf numFmtId="4" fontId="24" fillId="0" borderId="0" xfId="0" applyNumberFormat="1" applyFont="1" applyAlignment="1"/>
    <xf numFmtId="0" fontId="2" fillId="4" borderId="13" xfId="0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</xdr:colOff>
      <xdr:row>0</xdr:row>
      <xdr:rowOff>0</xdr:rowOff>
    </xdr:from>
    <xdr:to>
      <xdr:col>1</xdr:col>
      <xdr:colOff>827240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79" y="0"/>
          <a:ext cx="822021" cy="895089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P70"/>
  <sheetViews>
    <sheetView tabSelected="1" zoomScale="73" zoomScaleNormal="73" workbookViewId="0">
      <selection activeCell="A11" sqref="A11:C11"/>
    </sheetView>
  </sheetViews>
  <sheetFormatPr defaultColWidth="9.140625" defaultRowHeight="15" x14ac:dyDescent="0.25"/>
  <cols>
    <col min="1" max="1" width="12.85546875" style="3" customWidth="1"/>
    <col min="2" max="2" width="19.85546875" style="3" customWidth="1"/>
    <col min="3" max="3" width="17.28515625" style="3" customWidth="1"/>
    <col min="4" max="4" width="32.28515625" style="3" customWidth="1"/>
    <col min="5" max="5" width="14.7109375" style="3" customWidth="1"/>
    <col min="6" max="6" width="12.7109375" style="3" customWidth="1"/>
    <col min="7" max="7" width="14.85546875" style="6" customWidth="1"/>
    <col min="8" max="8" width="13.7109375" style="3" bestFit="1" customWidth="1"/>
    <col min="9" max="9" width="17.140625" style="6" customWidth="1"/>
    <col min="10" max="10" width="15.7109375" style="6" customWidth="1"/>
    <col min="11" max="11" width="14.5703125" style="6" customWidth="1"/>
    <col min="12" max="12" width="14.7109375" style="6" customWidth="1"/>
    <col min="13" max="13" width="14.28515625" style="6" customWidth="1"/>
    <col min="14" max="14" width="13.85546875" style="6" customWidth="1"/>
    <col min="15" max="15" width="18.28515625" style="6" customWidth="1"/>
    <col min="16" max="16" width="19.140625" style="3" customWidth="1"/>
    <col min="17" max="16384" width="9.140625" style="3"/>
  </cols>
  <sheetData>
    <row r="6" spans="1:16" ht="21" x14ac:dyDescent="0.35">
      <c r="A6" s="145" t="s">
        <v>132</v>
      </c>
      <c r="B6" s="145"/>
      <c r="C6" s="123"/>
    </row>
    <row r="7" spans="1:16" ht="21" x14ac:dyDescent="0.35">
      <c r="A7" s="124" t="s">
        <v>106</v>
      </c>
      <c r="B7" s="125"/>
      <c r="C7" s="123"/>
    </row>
    <row r="8" spans="1:16" ht="21" x14ac:dyDescent="0.35">
      <c r="A8" s="124" t="s">
        <v>130</v>
      </c>
      <c r="B8" s="124"/>
      <c r="C8" s="123"/>
    </row>
    <row r="9" spans="1:16" ht="21" x14ac:dyDescent="0.35">
      <c r="A9" s="124" t="s">
        <v>131</v>
      </c>
      <c r="B9" s="125"/>
      <c r="C9" s="123"/>
    </row>
    <row r="10" spans="1:16" ht="18" customHeight="1" x14ac:dyDescent="0.35">
      <c r="A10" s="156" t="s">
        <v>142</v>
      </c>
      <c r="B10" s="156"/>
      <c r="C10" s="156"/>
    </row>
    <row r="11" spans="1:16" ht="21" x14ac:dyDescent="0.35">
      <c r="A11" s="156" t="s">
        <v>141</v>
      </c>
      <c r="B11" s="156"/>
      <c r="C11" s="156"/>
    </row>
    <row r="12" spans="1:16" ht="20.45" customHeight="1" x14ac:dyDescent="0.35">
      <c r="A12" s="156" t="s">
        <v>140</v>
      </c>
      <c r="B12" s="156"/>
      <c r="C12" s="123"/>
    </row>
    <row r="13" spans="1:16" ht="20.45" customHeight="1" x14ac:dyDescent="0.3">
      <c r="A13" s="118"/>
      <c r="B13" s="118"/>
      <c r="C13" s="116"/>
    </row>
    <row r="14" spans="1:16" ht="20.45" customHeight="1" x14ac:dyDescent="0.3">
      <c r="A14" s="118"/>
      <c r="B14" s="118"/>
      <c r="C14" s="116"/>
    </row>
    <row r="15" spans="1:16" ht="31.5" x14ac:dyDescent="0.5">
      <c r="A15" s="157" t="s">
        <v>139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ht="15.75" thickBot="1" x14ac:dyDescent="0.3"/>
    <row r="17" spans="1:16" ht="15.75" thickBot="1" x14ac:dyDescent="0.3">
      <c r="A17" s="149" t="s">
        <v>92</v>
      </c>
      <c r="B17" s="149" t="s">
        <v>96</v>
      </c>
      <c r="C17" s="71"/>
      <c r="D17" s="149" t="s">
        <v>82</v>
      </c>
      <c r="E17" s="153" t="s">
        <v>91</v>
      </c>
      <c r="F17" s="154"/>
      <c r="G17" s="154"/>
      <c r="H17" s="154"/>
      <c r="I17" s="155"/>
      <c r="J17" s="153" t="s">
        <v>123</v>
      </c>
      <c r="K17" s="154"/>
      <c r="L17" s="154"/>
      <c r="M17" s="154"/>
      <c r="N17" s="154"/>
      <c r="O17" s="155"/>
      <c r="P17" s="114"/>
    </row>
    <row r="18" spans="1:16" ht="15" customHeight="1" x14ac:dyDescent="0.25">
      <c r="A18" s="150"/>
      <c r="B18" s="150"/>
      <c r="C18" s="77" t="s">
        <v>29</v>
      </c>
      <c r="D18" s="150"/>
      <c r="E18" s="30" t="s">
        <v>0</v>
      </c>
      <c r="F18" s="30" t="s">
        <v>2</v>
      </c>
      <c r="G18" s="31" t="s">
        <v>3</v>
      </c>
      <c r="H18" s="30"/>
      <c r="I18" s="146" t="s">
        <v>107</v>
      </c>
      <c r="J18" s="30" t="s">
        <v>0</v>
      </c>
      <c r="K18" s="30" t="s">
        <v>2</v>
      </c>
      <c r="L18" s="31" t="s">
        <v>3</v>
      </c>
      <c r="M18" s="30"/>
      <c r="N18" s="30"/>
      <c r="O18" s="146" t="s">
        <v>124</v>
      </c>
      <c r="P18" s="149" t="s">
        <v>67</v>
      </c>
    </row>
    <row r="19" spans="1:16" x14ac:dyDescent="0.25">
      <c r="A19" s="150"/>
      <c r="B19" s="150"/>
      <c r="C19" s="77" t="s">
        <v>15</v>
      </c>
      <c r="D19" s="150"/>
      <c r="E19" s="30" t="s">
        <v>1</v>
      </c>
      <c r="F19" s="30" t="s">
        <v>1</v>
      </c>
      <c r="G19" s="31" t="s">
        <v>1</v>
      </c>
      <c r="H19" s="30" t="s">
        <v>98</v>
      </c>
      <c r="I19" s="147"/>
      <c r="J19" s="30" t="s">
        <v>1</v>
      </c>
      <c r="K19" s="30" t="s">
        <v>1</v>
      </c>
      <c r="L19" s="31" t="s">
        <v>1</v>
      </c>
      <c r="M19" s="30" t="s">
        <v>98</v>
      </c>
      <c r="N19" s="30" t="s">
        <v>125</v>
      </c>
      <c r="O19" s="147"/>
      <c r="P19" s="150"/>
    </row>
    <row r="20" spans="1:16" ht="15.75" thickBot="1" x14ac:dyDescent="0.3">
      <c r="A20" s="151"/>
      <c r="B20" s="151"/>
      <c r="C20" s="72"/>
      <c r="D20" s="151"/>
      <c r="E20" s="32"/>
      <c r="F20" s="32"/>
      <c r="G20" s="33"/>
      <c r="H20" s="34"/>
      <c r="I20" s="148"/>
      <c r="J20" s="32"/>
      <c r="K20" s="32"/>
      <c r="L20" s="33"/>
      <c r="M20" s="34"/>
      <c r="N20" s="34"/>
      <c r="O20" s="148"/>
      <c r="P20" s="151"/>
    </row>
    <row r="21" spans="1:16" ht="15.75" thickBot="1" x14ac:dyDescent="0.3">
      <c r="A21" s="79"/>
      <c r="B21" s="78"/>
      <c r="C21" s="86">
        <v>1007</v>
      </c>
      <c r="D21" s="82" t="s">
        <v>77</v>
      </c>
      <c r="E21" s="87"/>
      <c r="F21" s="88"/>
      <c r="G21" s="87"/>
      <c r="H21" s="88"/>
      <c r="I21" s="89"/>
      <c r="J21" s="87"/>
      <c r="K21" s="88"/>
      <c r="L21" s="87"/>
      <c r="M21" s="88"/>
      <c r="N21" s="88"/>
      <c r="O21" s="89"/>
      <c r="P21" s="87"/>
    </row>
    <row r="22" spans="1:16" ht="91.5" customHeight="1" thickBot="1" x14ac:dyDescent="0.3">
      <c r="A22" s="142" t="s">
        <v>94</v>
      </c>
      <c r="B22" s="139" t="s">
        <v>18</v>
      </c>
      <c r="C22" s="97" t="s">
        <v>81</v>
      </c>
      <c r="D22" s="2" t="s">
        <v>69</v>
      </c>
      <c r="E22" s="5">
        <v>20000</v>
      </c>
      <c r="F22" s="5"/>
      <c r="G22" s="5"/>
      <c r="H22" s="4"/>
      <c r="I22" s="45">
        <f>E22+F22+G22+H22</f>
        <v>20000</v>
      </c>
      <c r="J22" s="5">
        <v>-20000</v>
      </c>
      <c r="K22" s="5"/>
      <c r="L22" s="5">
        <v>10000</v>
      </c>
      <c r="M22" s="4"/>
      <c r="N22" s="5">
        <f>SUM(J22:M22)</f>
        <v>-10000</v>
      </c>
      <c r="O22" s="45">
        <f>I22+N22</f>
        <v>10000</v>
      </c>
      <c r="P22" s="73" t="s">
        <v>93</v>
      </c>
    </row>
    <row r="23" spans="1:16" ht="66" customHeight="1" thickBot="1" x14ac:dyDescent="0.3">
      <c r="A23" s="143"/>
      <c r="B23" s="140"/>
      <c r="C23" s="97" t="s">
        <v>113</v>
      </c>
      <c r="D23" s="103" t="s">
        <v>108</v>
      </c>
      <c r="E23" s="5"/>
      <c r="F23" s="5"/>
      <c r="G23" s="5"/>
      <c r="H23" s="5">
        <v>50000</v>
      </c>
      <c r="I23" s="45">
        <f>SUM(E23:H23)</f>
        <v>50000</v>
      </c>
      <c r="J23" s="5"/>
      <c r="K23" s="5"/>
      <c r="L23" s="5"/>
      <c r="M23" s="5">
        <v>-50000</v>
      </c>
      <c r="N23" s="5">
        <f t="shared" ref="N23:N63" si="0">SUM(J23:M23)</f>
        <v>-50000</v>
      </c>
      <c r="O23" s="45">
        <f t="shared" ref="O23:O63" si="1">I23+N23</f>
        <v>0</v>
      </c>
      <c r="P23" s="73" t="s">
        <v>93</v>
      </c>
    </row>
    <row r="24" spans="1:16" ht="64.5" customHeight="1" thickBot="1" x14ac:dyDescent="0.3">
      <c r="A24" s="143"/>
      <c r="B24" s="140"/>
      <c r="C24" s="97" t="s">
        <v>116</v>
      </c>
      <c r="D24" s="2" t="s">
        <v>135</v>
      </c>
      <c r="E24" s="5">
        <v>10000</v>
      </c>
      <c r="F24" s="5"/>
      <c r="G24" s="5"/>
      <c r="H24" s="4"/>
      <c r="I24" s="45">
        <f>E24+F24+G24+H24</f>
        <v>10000</v>
      </c>
      <c r="J24" s="5">
        <v>2390</v>
      </c>
      <c r="K24" s="5"/>
      <c r="L24" s="5"/>
      <c r="M24" s="4"/>
      <c r="N24" s="5">
        <f t="shared" si="0"/>
        <v>2390</v>
      </c>
      <c r="O24" s="45">
        <f t="shared" si="1"/>
        <v>12390</v>
      </c>
      <c r="P24" s="73" t="s">
        <v>93</v>
      </c>
    </row>
    <row r="25" spans="1:16" ht="64.5" customHeight="1" thickBot="1" x14ac:dyDescent="0.3">
      <c r="A25" s="143"/>
      <c r="B25" s="140"/>
      <c r="C25" s="111" t="s">
        <v>116</v>
      </c>
      <c r="D25" s="109" t="s">
        <v>110</v>
      </c>
      <c r="E25" s="69">
        <v>1125000</v>
      </c>
      <c r="F25" s="69"/>
      <c r="G25" s="69"/>
      <c r="H25" s="69"/>
      <c r="I25" s="45">
        <f>SUM(E25:H25)</f>
        <v>1125000</v>
      </c>
      <c r="J25" s="69">
        <v>-1125000</v>
      </c>
      <c r="K25" s="69"/>
      <c r="L25" s="69"/>
      <c r="M25" s="69"/>
      <c r="N25" s="5">
        <f t="shared" ref="N25" si="2">SUM(J25:M25)</f>
        <v>-1125000</v>
      </c>
      <c r="O25" s="45">
        <f t="shared" ref="O25" si="3">I25+N25</f>
        <v>0</v>
      </c>
      <c r="P25" s="110" t="s">
        <v>93</v>
      </c>
    </row>
    <row r="26" spans="1:16" ht="64.5" customHeight="1" thickBot="1" x14ac:dyDescent="0.3">
      <c r="A26" s="143"/>
      <c r="B26" s="140"/>
      <c r="C26" s="97" t="s">
        <v>80</v>
      </c>
      <c r="D26" s="1" t="s">
        <v>68</v>
      </c>
      <c r="E26" s="7"/>
      <c r="F26" s="5"/>
      <c r="G26" s="7">
        <v>98000</v>
      </c>
      <c r="H26" s="5">
        <v>50000</v>
      </c>
      <c r="I26" s="45">
        <f>E26+F26+G26+H26</f>
        <v>148000</v>
      </c>
      <c r="J26" s="7"/>
      <c r="K26" s="5"/>
      <c r="L26" s="7"/>
      <c r="M26" s="5">
        <v>-50000</v>
      </c>
      <c r="N26" s="5">
        <f t="shared" si="0"/>
        <v>-50000</v>
      </c>
      <c r="O26" s="45">
        <f t="shared" si="1"/>
        <v>98000</v>
      </c>
      <c r="P26" s="73" t="s">
        <v>93</v>
      </c>
    </row>
    <row r="27" spans="1:16" ht="64.5" customHeight="1" thickBot="1" x14ac:dyDescent="0.3">
      <c r="A27" s="143"/>
      <c r="B27" s="140"/>
      <c r="C27" s="97" t="s">
        <v>115</v>
      </c>
      <c r="D27" s="2" t="s">
        <v>97</v>
      </c>
      <c r="E27" s="5">
        <v>48000</v>
      </c>
      <c r="F27" s="5">
        <v>5000</v>
      </c>
      <c r="G27" s="5">
        <v>37000</v>
      </c>
      <c r="H27" s="5">
        <v>1350</v>
      </c>
      <c r="I27" s="45">
        <f>E27+F27+G27+H27</f>
        <v>91350</v>
      </c>
      <c r="J27" s="5"/>
      <c r="K27" s="5"/>
      <c r="L27" s="5"/>
      <c r="M27" s="5"/>
      <c r="N27" s="5">
        <f t="shared" si="0"/>
        <v>0</v>
      </c>
      <c r="O27" s="45">
        <f t="shared" si="1"/>
        <v>91350</v>
      </c>
      <c r="P27" s="73" t="s">
        <v>93</v>
      </c>
    </row>
    <row r="28" spans="1:16" ht="64.5" customHeight="1" thickBot="1" x14ac:dyDescent="0.3">
      <c r="A28" s="143"/>
      <c r="B28" s="140"/>
      <c r="C28" s="97" t="s">
        <v>115</v>
      </c>
      <c r="D28" s="2" t="s">
        <v>100</v>
      </c>
      <c r="E28" s="5">
        <v>15000</v>
      </c>
      <c r="F28" s="5"/>
      <c r="G28" s="5"/>
      <c r="H28" s="5">
        <v>12400</v>
      </c>
      <c r="I28" s="45">
        <f>E28+F28+G28+H28</f>
        <v>27400</v>
      </c>
      <c r="J28" s="5"/>
      <c r="K28" s="5"/>
      <c r="L28" s="5"/>
      <c r="M28" s="5">
        <v>-2900</v>
      </c>
      <c r="N28" s="5">
        <f t="shared" si="0"/>
        <v>-2900</v>
      </c>
      <c r="O28" s="45">
        <f t="shared" si="1"/>
        <v>24500</v>
      </c>
      <c r="P28" s="73" t="s">
        <v>93</v>
      </c>
    </row>
    <row r="29" spans="1:16" ht="64.5" customHeight="1" thickBot="1" x14ac:dyDescent="0.3">
      <c r="A29" s="143"/>
      <c r="B29" s="140"/>
      <c r="C29" s="97" t="s">
        <v>83</v>
      </c>
      <c r="D29" s="104" t="s">
        <v>114</v>
      </c>
      <c r="E29" s="5"/>
      <c r="F29" s="5"/>
      <c r="G29" s="5">
        <v>10000</v>
      </c>
      <c r="H29" s="5"/>
      <c r="I29" s="45">
        <f>SUM(E29:H29)</f>
        <v>10000</v>
      </c>
      <c r="J29" s="5"/>
      <c r="K29" s="5"/>
      <c r="L29" s="5">
        <v>-10000</v>
      </c>
      <c r="M29" s="5"/>
      <c r="N29" s="5">
        <f t="shared" si="0"/>
        <v>-10000</v>
      </c>
      <c r="O29" s="45">
        <f t="shared" si="1"/>
        <v>0</v>
      </c>
      <c r="P29" s="73" t="s">
        <v>93</v>
      </c>
    </row>
    <row r="30" spans="1:16" ht="64.5" customHeight="1" thickBot="1" x14ac:dyDescent="0.3">
      <c r="A30" s="143"/>
      <c r="B30" s="140"/>
      <c r="C30" s="97" t="s">
        <v>83</v>
      </c>
      <c r="D30" s="115" t="s">
        <v>126</v>
      </c>
      <c r="E30" s="5"/>
      <c r="F30" s="5">
        <v>100000</v>
      </c>
      <c r="G30" s="5">
        <v>50000</v>
      </c>
      <c r="H30" s="5"/>
      <c r="I30" s="45">
        <f>SUM(E30:H30)</f>
        <v>150000</v>
      </c>
      <c r="J30" s="5"/>
      <c r="K30" s="5">
        <v>-100000</v>
      </c>
      <c r="L30" s="5">
        <v>-50000</v>
      </c>
      <c r="M30" s="5"/>
      <c r="N30" s="5">
        <f t="shared" si="0"/>
        <v>-150000</v>
      </c>
      <c r="O30" s="45">
        <f t="shared" si="1"/>
        <v>0</v>
      </c>
      <c r="P30" s="73" t="s">
        <v>93</v>
      </c>
    </row>
    <row r="31" spans="1:16" ht="45.75" customHeight="1" thickBot="1" x14ac:dyDescent="0.3">
      <c r="A31" s="143"/>
      <c r="B31" s="140"/>
      <c r="C31" s="84">
        <v>1002</v>
      </c>
      <c r="D31" s="82" t="s">
        <v>102</v>
      </c>
      <c r="E31" s="95"/>
      <c r="F31" s="95"/>
      <c r="G31" s="95"/>
      <c r="H31" s="95"/>
      <c r="I31" s="89"/>
      <c r="J31" s="95"/>
      <c r="K31" s="95"/>
      <c r="L31" s="95"/>
      <c r="M31" s="95"/>
      <c r="N31" s="95"/>
      <c r="O31" s="95"/>
      <c r="P31" s="90"/>
    </row>
    <row r="32" spans="1:16" ht="55.5" customHeight="1" thickBot="1" x14ac:dyDescent="0.3">
      <c r="A32" s="143"/>
      <c r="B32" s="140"/>
      <c r="C32" s="97" t="s">
        <v>136</v>
      </c>
      <c r="D32" s="106" t="s">
        <v>117</v>
      </c>
      <c r="E32" s="5"/>
      <c r="F32" s="5"/>
      <c r="G32" s="5">
        <v>125000</v>
      </c>
      <c r="H32" s="5"/>
      <c r="I32" s="45">
        <f>E32+F32+G32+H32</f>
        <v>125000</v>
      </c>
      <c r="J32" s="5"/>
      <c r="K32" s="5"/>
      <c r="L32" s="5">
        <v>-40000</v>
      </c>
      <c r="M32" s="5"/>
      <c r="N32" s="5">
        <f t="shared" si="0"/>
        <v>-40000</v>
      </c>
      <c r="O32" s="45">
        <f t="shared" si="1"/>
        <v>85000</v>
      </c>
      <c r="P32" s="74" t="s">
        <v>78</v>
      </c>
    </row>
    <row r="33" spans="1:16" ht="17.25" customHeight="1" thickBot="1" x14ac:dyDescent="0.3">
      <c r="A33" s="143"/>
      <c r="B33" s="140"/>
      <c r="C33" s="98">
        <v>1008</v>
      </c>
      <c r="D33" s="82" t="s">
        <v>86</v>
      </c>
      <c r="E33" s="87"/>
      <c r="F33" s="87"/>
      <c r="G33" s="87"/>
      <c r="H33" s="88"/>
      <c r="I33" s="89"/>
      <c r="J33" s="87"/>
      <c r="K33" s="87"/>
      <c r="L33" s="87"/>
      <c r="M33" s="88"/>
      <c r="N33" s="88"/>
      <c r="O33" s="88"/>
      <c r="P33" s="90"/>
    </row>
    <row r="34" spans="1:16" ht="66" customHeight="1" thickBot="1" x14ac:dyDescent="0.3">
      <c r="A34" s="143"/>
      <c r="B34" s="140"/>
      <c r="C34" s="97" t="s">
        <v>80</v>
      </c>
      <c r="D34" s="2" t="s">
        <v>70</v>
      </c>
      <c r="E34" s="5">
        <v>150000</v>
      </c>
      <c r="F34" s="5"/>
      <c r="G34" s="5">
        <v>190000</v>
      </c>
      <c r="H34" s="4">
        <v>250000</v>
      </c>
      <c r="I34" s="45">
        <f>SUM(E34:H34)</f>
        <v>590000</v>
      </c>
      <c r="J34" s="5">
        <v>-50000</v>
      </c>
      <c r="K34" s="5"/>
      <c r="L34" s="5">
        <v>-30000</v>
      </c>
      <c r="M34" s="5">
        <v>-250000</v>
      </c>
      <c r="N34" s="5">
        <f t="shared" si="0"/>
        <v>-330000</v>
      </c>
      <c r="O34" s="45">
        <f t="shared" si="1"/>
        <v>260000</v>
      </c>
      <c r="P34" s="73" t="s">
        <v>93</v>
      </c>
    </row>
    <row r="35" spans="1:16" ht="126" customHeight="1" thickBot="1" x14ac:dyDescent="0.3">
      <c r="A35" s="143"/>
      <c r="B35" s="140"/>
      <c r="C35" s="97" t="s">
        <v>83</v>
      </c>
      <c r="D35" s="108" t="s">
        <v>119</v>
      </c>
      <c r="E35" s="4"/>
      <c r="F35" s="5"/>
      <c r="G35" s="5">
        <v>135000</v>
      </c>
      <c r="H35" s="4"/>
      <c r="I35" s="45">
        <f>SUM(E35:H35)</f>
        <v>135000</v>
      </c>
      <c r="J35" s="100"/>
      <c r="K35" s="5"/>
      <c r="L35" s="5">
        <v>77200</v>
      </c>
      <c r="M35" s="4"/>
      <c r="N35" s="5">
        <f t="shared" si="0"/>
        <v>77200</v>
      </c>
      <c r="O35" s="45">
        <f t="shared" si="1"/>
        <v>212200</v>
      </c>
      <c r="P35" s="73" t="s">
        <v>93</v>
      </c>
    </row>
    <row r="36" spans="1:16" ht="38.25" customHeight="1" thickBot="1" x14ac:dyDescent="0.3">
      <c r="A36" s="143"/>
      <c r="B36" s="140"/>
      <c r="C36" s="82">
        <v>1009</v>
      </c>
      <c r="D36" s="82" t="s">
        <v>120</v>
      </c>
      <c r="E36" s="88"/>
      <c r="F36" s="87"/>
      <c r="G36" s="87"/>
      <c r="H36" s="88"/>
      <c r="I36" s="89"/>
      <c r="J36" s="88"/>
      <c r="K36" s="87"/>
      <c r="L36" s="87"/>
      <c r="M36" s="88"/>
      <c r="N36" s="88"/>
      <c r="O36" s="88"/>
      <c r="P36" s="90"/>
    </row>
    <row r="37" spans="1:16" ht="47.45" customHeight="1" thickBot="1" x14ac:dyDescent="0.3">
      <c r="A37" s="143"/>
      <c r="B37" s="140"/>
      <c r="C37" s="113" t="s">
        <v>113</v>
      </c>
      <c r="D37" s="113" t="s">
        <v>121</v>
      </c>
      <c r="E37" s="68"/>
      <c r="F37" s="69"/>
      <c r="G37" s="69">
        <v>10000</v>
      </c>
      <c r="H37" s="68"/>
      <c r="I37" s="45">
        <f>SUM(E37:H37)</f>
        <v>10000</v>
      </c>
      <c r="J37" s="68"/>
      <c r="K37" s="69"/>
      <c r="L37" s="69">
        <v>-10000</v>
      </c>
      <c r="M37" s="68"/>
      <c r="N37" s="5">
        <f t="shared" si="0"/>
        <v>-10000</v>
      </c>
      <c r="O37" s="45">
        <f t="shared" si="1"/>
        <v>0</v>
      </c>
      <c r="P37" s="74" t="s">
        <v>78</v>
      </c>
    </row>
    <row r="38" spans="1:16" ht="18" customHeight="1" thickBot="1" x14ac:dyDescent="0.3">
      <c r="A38" s="143"/>
      <c r="B38" s="140"/>
      <c r="C38" s="98">
        <v>1010</v>
      </c>
      <c r="D38" s="82" t="s">
        <v>87</v>
      </c>
      <c r="E38" s="88"/>
      <c r="F38" s="87"/>
      <c r="G38" s="87"/>
      <c r="H38" s="88"/>
      <c r="I38" s="89"/>
      <c r="J38" s="88"/>
      <c r="K38" s="87"/>
      <c r="L38" s="87"/>
      <c r="M38" s="88"/>
      <c r="N38" s="88"/>
      <c r="O38" s="88"/>
      <c r="P38" s="90"/>
    </row>
    <row r="39" spans="1:16" ht="73.5" customHeight="1" thickBot="1" x14ac:dyDescent="0.3">
      <c r="A39" s="143"/>
      <c r="B39" s="140"/>
      <c r="C39" s="97" t="s">
        <v>81</v>
      </c>
      <c r="D39" s="117" t="s">
        <v>133</v>
      </c>
      <c r="E39" s="5">
        <v>2702000</v>
      </c>
      <c r="F39" s="5"/>
      <c r="G39" s="5">
        <v>1080000</v>
      </c>
      <c r="H39" s="5">
        <f>380000</f>
        <v>380000</v>
      </c>
      <c r="I39" s="45">
        <f>SUM(E39:H39)</f>
        <v>4162000</v>
      </c>
      <c r="J39" s="5">
        <v>-1502000</v>
      </c>
      <c r="K39" s="5"/>
      <c r="L39" s="5">
        <v>-760000</v>
      </c>
      <c r="M39" s="5"/>
      <c r="N39" s="5">
        <f t="shared" si="0"/>
        <v>-2262000</v>
      </c>
      <c r="O39" s="45">
        <f t="shared" si="1"/>
        <v>1900000</v>
      </c>
      <c r="P39" s="74" t="s">
        <v>78</v>
      </c>
    </row>
    <row r="40" spans="1:16" ht="73.5" customHeight="1" thickBot="1" x14ac:dyDescent="0.3">
      <c r="A40" s="143"/>
      <c r="B40" s="140"/>
      <c r="C40" s="97" t="s">
        <v>84</v>
      </c>
      <c r="D40" s="80" t="s">
        <v>79</v>
      </c>
      <c r="E40" s="4"/>
      <c r="F40" s="5">
        <v>40000</v>
      </c>
      <c r="G40" s="5">
        <v>51000</v>
      </c>
      <c r="H40" s="4"/>
      <c r="I40" s="45">
        <f>E40+F40+G40+H40</f>
        <v>91000</v>
      </c>
      <c r="J40" s="4"/>
      <c r="K40" s="5">
        <v>-40000</v>
      </c>
      <c r="L40" s="5">
        <v>32000</v>
      </c>
      <c r="M40" s="4"/>
      <c r="N40" s="5">
        <f t="shared" si="0"/>
        <v>-8000</v>
      </c>
      <c r="O40" s="45">
        <f t="shared" si="1"/>
        <v>83000</v>
      </c>
      <c r="P40" s="74" t="s">
        <v>78</v>
      </c>
    </row>
    <row r="41" spans="1:16" ht="65.25" customHeight="1" thickBot="1" x14ac:dyDescent="0.3">
      <c r="A41" s="143"/>
      <c r="B41" s="140"/>
      <c r="C41" s="97" t="s">
        <v>80</v>
      </c>
      <c r="D41" s="8" t="s">
        <v>71</v>
      </c>
      <c r="E41" s="9"/>
      <c r="F41" s="4"/>
      <c r="G41" s="5">
        <v>100000</v>
      </c>
      <c r="H41" s="4"/>
      <c r="I41" s="45">
        <f t="shared" ref="I41:I48" si="4">E41+F41+G41+H41</f>
        <v>100000</v>
      </c>
      <c r="J41" s="9"/>
      <c r="K41" s="4"/>
      <c r="L41" s="5"/>
      <c r="M41" s="4"/>
      <c r="N41" s="5">
        <f t="shared" si="0"/>
        <v>0</v>
      </c>
      <c r="O41" s="45">
        <f t="shared" si="1"/>
        <v>100000</v>
      </c>
      <c r="P41" s="74" t="s">
        <v>78</v>
      </c>
    </row>
    <row r="42" spans="1:16" ht="65.25" customHeight="1" thickBot="1" x14ac:dyDescent="0.3">
      <c r="A42" s="143"/>
      <c r="B42" s="140"/>
      <c r="C42" s="97" t="s">
        <v>83</v>
      </c>
      <c r="D42" s="62" t="s">
        <v>72</v>
      </c>
      <c r="E42" s="63"/>
      <c r="F42" s="64"/>
      <c r="G42" s="64">
        <v>200000</v>
      </c>
      <c r="H42" s="65"/>
      <c r="I42" s="45">
        <f t="shared" si="4"/>
        <v>200000</v>
      </c>
      <c r="J42" s="63"/>
      <c r="K42" s="64"/>
      <c r="L42" s="64"/>
      <c r="M42" s="65"/>
      <c r="N42" s="5">
        <f t="shared" si="0"/>
        <v>0</v>
      </c>
      <c r="O42" s="45">
        <f t="shared" si="1"/>
        <v>200000</v>
      </c>
      <c r="P42" s="74" t="s">
        <v>78</v>
      </c>
    </row>
    <row r="43" spans="1:16" ht="65.25" customHeight="1" thickBot="1" x14ac:dyDescent="0.3">
      <c r="A43" s="143"/>
      <c r="B43" s="140"/>
      <c r="C43" s="97" t="s">
        <v>85</v>
      </c>
      <c r="D43" s="93" t="s">
        <v>73</v>
      </c>
      <c r="E43" s="64"/>
      <c r="F43" s="64"/>
      <c r="G43" s="64">
        <v>30000</v>
      </c>
      <c r="H43" s="65"/>
      <c r="I43" s="45">
        <f t="shared" si="4"/>
        <v>30000</v>
      </c>
      <c r="J43" s="64"/>
      <c r="K43" s="64"/>
      <c r="L43" s="64"/>
      <c r="M43" s="65"/>
      <c r="N43" s="5">
        <f t="shared" si="0"/>
        <v>0</v>
      </c>
      <c r="O43" s="45">
        <f t="shared" si="1"/>
        <v>30000</v>
      </c>
      <c r="P43" s="74" t="s">
        <v>78</v>
      </c>
    </row>
    <row r="44" spans="1:16" ht="28.5" customHeight="1" thickBot="1" x14ac:dyDescent="0.3">
      <c r="A44" s="143"/>
      <c r="B44" s="140"/>
      <c r="C44" s="98">
        <v>1011</v>
      </c>
      <c r="D44" s="83" t="s">
        <v>88</v>
      </c>
      <c r="E44" s="89"/>
      <c r="F44" s="89"/>
      <c r="G44" s="89"/>
      <c r="H44" s="92"/>
      <c r="I44" s="89"/>
      <c r="J44" s="89"/>
      <c r="K44" s="89"/>
      <c r="L44" s="89"/>
      <c r="M44" s="92"/>
      <c r="N44" s="92"/>
      <c r="O44" s="92"/>
      <c r="P44" s="91"/>
    </row>
    <row r="45" spans="1:16" ht="81" customHeight="1" thickBot="1" x14ac:dyDescent="0.3">
      <c r="A45" s="143"/>
      <c r="B45" s="140"/>
      <c r="C45" s="97" t="s">
        <v>81</v>
      </c>
      <c r="D45" s="93" t="s">
        <v>74</v>
      </c>
      <c r="E45" s="64"/>
      <c r="F45" s="64"/>
      <c r="G45" s="64">
        <v>500000</v>
      </c>
      <c r="H45" s="65"/>
      <c r="I45" s="45">
        <f t="shared" si="4"/>
        <v>500000</v>
      </c>
      <c r="J45" s="64"/>
      <c r="K45" s="64"/>
      <c r="L45" s="64"/>
      <c r="M45" s="65"/>
      <c r="N45" s="5">
        <f t="shared" si="0"/>
        <v>0</v>
      </c>
      <c r="O45" s="45">
        <f t="shared" si="1"/>
        <v>500000</v>
      </c>
      <c r="P45" s="74" t="s">
        <v>78</v>
      </c>
    </row>
    <row r="46" spans="1:16" ht="65.25" customHeight="1" thickBot="1" x14ac:dyDescent="0.3">
      <c r="A46" s="143"/>
      <c r="B46" s="140"/>
      <c r="C46" s="2" t="s">
        <v>80</v>
      </c>
      <c r="D46" s="66" t="s">
        <v>76</v>
      </c>
      <c r="E46" s="64"/>
      <c r="F46" s="64"/>
      <c r="G46" s="64">
        <v>400000</v>
      </c>
      <c r="H46" s="65"/>
      <c r="I46" s="45">
        <f t="shared" si="4"/>
        <v>400000</v>
      </c>
      <c r="J46" s="64"/>
      <c r="K46" s="64">
        <v>70000</v>
      </c>
      <c r="L46" s="64"/>
      <c r="M46" s="65"/>
      <c r="N46" s="5">
        <f t="shared" si="0"/>
        <v>70000</v>
      </c>
      <c r="O46" s="45">
        <f t="shared" si="1"/>
        <v>470000</v>
      </c>
      <c r="P46" s="74" t="s">
        <v>78</v>
      </c>
    </row>
    <row r="47" spans="1:16" ht="15.75" customHeight="1" thickBot="1" x14ac:dyDescent="0.3">
      <c r="A47" s="143"/>
      <c r="B47" s="140"/>
      <c r="C47" s="96">
        <v>1012</v>
      </c>
      <c r="D47" s="84" t="s">
        <v>89</v>
      </c>
      <c r="E47" s="89"/>
      <c r="F47" s="89"/>
      <c r="G47" s="89"/>
      <c r="H47" s="92"/>
      <c r="I47" s="89"/>
      <c r="J47" s="89"/>
      <c r="K47" s="89"/>
      <c r="L47" s="89"/>
      <c r="M47" s="92"/>
      <c r="N47" s="92"/>
      <c r="O47" s="92"/>
      <c r="P47" s="88"/>
    </row>
    <row r="48" spans="1:16" ht="80.25" customHeight="1" thickBot="1" x14ac:dyDescent="0.3">
      <c r="A48" s="143"/>
      <c r="B48" s="140"/>
      <c r="C48" s="2" t="s">
        <v>83</v>
      </c>
      <c r="D48" s="66" t="s">
        <v>118</v>
      </c>
      <c r="E48" s="64"/>
      <c r="F48" s="64"/>
      <c r="G48" s="64">
        <v>700000</v>
      </c>
      <c r="H48" s="64">
        <v>1200000</v>
      </c>
      <c r="I48" s="45">
        <f t="shared" si="4"/>
        <v>1900000</v>
      </c>
      <c r="J48" s="64">
        <v>192000</v>
      </c>
      <c r="K48" s="64"/>
      <c r="L48" s="64">
        <v>-300000</v>
      </c>
      <c r="M48" s="64">
        <v>208000</v>
      </c>
      <c r="N48" s="5">
        <f t="shared" si="0"/>
        <v>100000</v>
      </c>
      <c r="O48" s="45">
        <f t="shared" si="1"/>
        <v>2000000</v>
      </c>
      <c r="P48" s="74" t="s">
        <v>78</v>
      </c>
    </row>
    <row r="49" spans="1:16" ht="30" customHeight="1" thickBot="1" x14ac:dyDescent="0.3">
      <c r="A49" s="143"/>
      <c r="B49" s="140"/>
      <c r="C49" s="84">
        <v>1013</v>
      </c>
      <c r="D49" s="84" t="s">
        <v>104</v>
      </c>
      <c r="E49" s="89"/>
      <c r="F49" s="89"/>
      <c r="G49" s="89"/>
      <c r="H49" s="92"/>
      <c r="I49" s="89"/>
      <c r="J49" s="89"/>
      <c r="K49" s="89"/>
      <c r="L49" s="89"/>
      <c r="M49" s="92"/>
      <c r="N49" s="92"/>
      <c r="O49" s="92"/>
      <c r="P49" s="90"/>
    </row>
    <row r="50" spans="1:16" ht="57.75" customHeight="1" thickBot="1" x14ac:dyDescent="0.3">
      <c r="A50" s="143"/>
      <c r="B50" s="140"/>
      <c r="C50" s="66" t="s">
        <v>80</v>
      </c>
      <c r="D50" s="99" t="s">
        <v>105</v>
      </c>
      <c r="E50" s="64"/>
      <c r="F50" s="64"/>
      <c r="G50" s="64">
        <v>178000</v>
      </c>
      <c r="H50" s="65"/>
      <c r="I50" s="45">
        <f>E50+F50+G50+H50</f>
        <v>178000</v>
      </c>
      <c r="J50" s="64"/>
      <c r="K50" s="64"/>
      <c r="L50" s="64">
        <v>-130000</v>
      </c>
      <c r="M50" s="65"/>
      <c r="N50" s="5">
        <f t="shared" si="0"/>
        <v>-130000</v>
      </c>
      <c r="O50" s="45">
        <f t="shared" si="1"/>
        <v>48000</v>
      </c>
      <c r="P50" s="74" t="s">
        <v>78</v>
      </c>
    </row>
    <row r="51" spans="1:16" ht="57.75" customHeight="1" thickBot="1" x14ac:dyDescent="0.3">
      <c r="A51" s="143"/>
      <c r="B51" s="140"/>
      <c r="C51" s="66" t="s">
        <v>84</v>
      </c>
      <c r="D51" s="99" t="s">
        <v>127</v>
      </c>
      <c r="E51" s="64"/>
      <c r="F51" s="64"/>
      <c r="G51" s="64"/>
      <c r="H51" s="64">
        <v>50000</v>
      </c>
      <c r="I51" s="45">
        <f>SUM(E51:H51)</f>
        <v>50000</v>
      </c>
      <c r="J51" s="64"/>
      <c r="K51" s="64"/>
      <c r="L51" s="64"/>
      <c r="M51" s="64">
        <v>-40000</v>
      </c>
      <c r="N51" s="5">
        <f t="shared" si="0"/>
        <v>-40000</v>
      </c>
      <c r="O51" s="45">
        <f t="shared" si="1"/>
        <v>10000</v>
      </c>
      <c r="P51" s="112" t="s">
        <v>78</v>
      </c>
    </row>
    <row r="52" spans="1:16" ht="57.75" customHeight="1" thickBot="1" x14ac:dyDescent="0.3">
      <c r="A52" s="143"/>
      <c r="B52" s="140"/>
      <c r="C52" s="98">
        <v>1020</v>
      </c>
      <c r="D52" s="82" t="s">
        <v>128</v>
      </c>
      <c r="E52" s="88"/>
      <c r="F52" s="87"/>
      <c r="G52" s="87"/>
      <c r="H52" s="88"/>
      <c r="I52" s="89"/>
      <c r="J52" s="88"/>
      <c r="K52" s="87"/>
      <c r="L52" s="87"/>
      <c r="M52" s="88"/>
      <c r="N52" s="88"/>
      <c r="O52" s="88"/>
      <c r="P52" s="90"/>
    </row>
    <row r="53" spans="1:16" ht="57.75" customHeight="1" thickBot="1" x14ac:dyDescent="0.3">
      <c r="A53" s="143"/>
      <c r="B53" s="140"/>
      <c r="C53" s="109" t="s">
        <v>115</v>
      </c>
      <c r="D53" s="93" t="s">
        <v>122</v>
      </c>
      <c r="E53" s="64"/>
      <c r="F53" s="64"/>
      <c r="G53" s="64">
        <v>22000</v>
      </c>
      <c r="H53" s="65"/>
      <c r="I53" s="45">
        <f>E53+F53+G53+H53</f>
        <v>22000</v>
      </c>
      <c r="J53" s="64"/>
      <c r="K53" s="64"/>
      <c r="L53" s="64"/>
      <c r="M53" s="65"/>
      <c r="N53" s="5">
        <f>SUM(J53:M53)</f>
        <v>0</v>
      </c>
      <c r="O53" s="45">
        <f>I53+N53</f>
        <v>22000</v>
      </c>
      <c r="P53" s="110" t="s">
        <v>93</v>
      </c>
    </row>
    <row r="54" spans="1:16" ht="57.75" customHeight="1" thickBot="1" x14ac:dyDescent="0.3">
      <c r="A54" s="143"/>
      <c r="B54" s="140"/>
      <c r="C54" s="109" t="s">
        <v>116</v>
      </c>
      <c r="D54" s="105" t="s">
        <v>109</v>
      </c>
      <c r="E54" s="5"/>
      <c r="F54" s="5"/>
      <c r="G54" s="5">
        <v>120000</v>
      </c>
      <c r="H54" s="5"/>
      <c r="I54" s="45">
        <f>SUM(E54:H54)</f>
        <v>120000</v>
      </c>
      <c r="J54" s="5"/>
      <c r="K54" s="5"/>
      <c r="L54" s="5"/>
      <c r="M54" s="5">
        <v>35000</v>
      </c>
      <c r="N54" s="5">
        <f>SUM(J54:M54)</f>
        <v>35000</v>
      </c>
      <c r="O54" s="45">
        <f>I54+N54</f>
        <v>155000</v>
      </c>
      <c r="P54" s="74" t="s">
        <v>78</v>
      </c>
    </row>
    <row r="55" spans="1:16" ht="57.75" customHeight="1" thickBot="1" x14ac:dyDescent="0.3">
      <c r="A55" s="144"/>
      <c r="B55" s="141"/>
      <c r="C55" s="97" t="s">
        <v>81</v>
      </c>
      <c r="D55" s="115" t="s">
        <v>129</v>
      </c>
      <c r="E55" s="5">
        <v>1900000</v>
      </c>
      <c r="F55" s="5"/>
      <c r="G55" s="5">
        <v>1250000</v>
      </c>
      <c r="H55" s="5"/>
      <c r="I55" s="45">
        <f>SUM(E55:H55)</f>
        <v>3150000</v>
      </c>
      <c r="J55" s="5">
        <v>-1456000</v>
      </c>
      <c r="K55" s="5"/>
      <c r="L55" s="5">
        <v>-1101000</v>
      </c>
      <c r="M55" s="5">
        <v>296000</v>
      </c>
      <c r="N55" s="5">
        <f t="shared" si="0"/>
        <v>-2261000</v>
      </c>
      <c r="O55" s="45">
        <f t="shared" ref="O55" si="5">I55+N55</f>
        <v>889000</v>
      </c>
      <c r="P55" s="74" t="s">
        <v>78</v>
      </c>
    </row>
    <row r="56" spans="1:16" ht="15.75" thickBot="1" x14ac:dyDescent="0.3">
      <c r="A56" s="135" t="s">
        <v>9</v>
      </c>
      <c r="B56" s="136"/>
      <c r="C56" s="137"/>
      <c r="D56" s="152"/>
      <c r="E56" s="28">
        <f>SUM(E22:E51)</f>
        <v>4070000</v>
      </c>
      <c r="F56" s="28">
        <f>SUM(F22:F51)</f>
        <v>145000</v>
      </c>
      <c r="G56" s="28">
        <f>SUM(G22:G51)</f>
        <v>3894000</v>
      </c>
      <c r="H56" s="28">
        <f>SUM(H22:H51)</f>
        <v>1993750</v>
      </c>
      <c r="I56" s="27">
        <f>SUM(I22:I55)</f>
        <v>13394750</v>
      </c>
      <c r="J56" s="28">
        <f>SUM(J22:J55)</f>
        <v>-3958610</v>
      </c>
      <c r="K56" s="28">
        <f>SUM(K22:K55)</f>
        <v>-70000</v>
      </c>
      <c r="L56" s="28">
        <f>SUM(L22:L55)</f>
        <v>-2311800</v>
      </c>
      <c r="M56" s="28">
        <f>SUM(M22:M55)</f>
        <v>146100</v>
      </c>
      <c r="N56" s="119">
        <f t="shared" si="0"/>
        <v>-6194310</v>
      </c>
      <c r="O56" s="45">
        <f t="shared" si="1"/>
        <v>7200440</v>
      </c>
      <c r="P56" s="28"/>
    </row>
    <row r="57" spans="1:16" ht="15.75" thickBot="1" x14ac:dyDescent="0.3">
      <c r="A57" s="75"/>
      <c r="B57" s="76"/>
      <c r="C57" s="85">
        <v>1015</v>
      </c>
      <c r="D57" s="81" t="s">
        <v>90</v>
      </c>
      <c r="E57" s="87"/>
      <c r="F57" s="87"/>
      <c r="G57" s="87"/>
      <c r="H57" s="87"/>
      <c r="I57" s="89"/>
      <c r="J57" s="87"/>
      <c r="K57" s="87"/>
      <c r="L57" s="87"/>
      <c r="M57" s="87"/>
      <c r="N57" s="87"/>
      <c r="O57" s="87"/>
      <c r="P57" s="87"/>
    </row>
    <row r="58" spans="1:16" ht="90" customHeight="1" thickBot="1" x14ac:dyDescent="0.3">
      <c r="A58" s="142" t="s">
        <v>95</v>
      </c>
      <c r="B58" s="139" t="s">
        <v>27</v>
      </c>
      <c r="C58" s="80" t="s">
        <v>80</v>
      </c>
      <c r="D58" s="2" t="s">
        <v>75</v>
      </c>
      <c r="E58" s="4">
        <v>1636000</v>
      </c>
      <c r="F58" s="5"/>
      <c r="G58" s="5">
        <v>317500</v>
      </c>
      <c r="H58" s="5">
        <v>30000</v>
      </c>
      <c r="I58" s="45">
        <f>SUM(E58:H58)</f>
        <v>1983500</v>
      </c>
      <c r="J58" s="100">
        <v>-1636000</v>
      </c>
      <c r="K58" s="5"/>
      <c r="L58" s="5">
        <v>-288000</v>
      </c>
      <c r="M58" s="5">
        <v>-30000</v>
      </c>
      <c r="N58" s="5">
        <f t="shared" si="0"/>
        <v>-1954000</v>
      </c>
      <c r="O58" s="45">
        <f t="shared" si="1"/>
        <v>29500</v>
      </c>
      <c r="P58" s="74" t="s">
        <v>78</v>
      </c>
    </row>
    <row r="59" spans="1:16" ht="27" customHeight="1" thickBot="1" x14ac:dyDescent="0.3">
      <c r="A59" s="143"/>
      <c r="B59" s="140"/>
      <c r="C59" s="81">
        <v>1003</v>
      </c>
      <c r="D59" s="82" t="s">
        <v>99</v>
      </c>
      <c r="E59" s="94"/>
      <c r="F59" s="95"/>
      <c r="G59" s="95"/>
      <c r="H59" s="94"/>
      <c r="I59" s="89"/>
      <c r="J59" s="94"/>
      <c r="K59" s="95"/>
      <c r="L59" s="95"/>
      <c r="M59" s="94"/>
      <c r="N59" s="94"/>
      <c r="O59" s="94"/>
      <c r="P59" s="96"/>
    </row>
    <row r="60" spans="1:16" ht="75.75" customHeight="1" thickBot="1" x14ac:dyDescent="0.3">
      <c r="A60" s="143"/>
      <c r="B60" s="140"/>
      <c r="C60" s="80"/>
      <c r="D60" s="67" t="s">
        <v>103</v>
      </c>
      <c r="E60" s="68">
        <v>8000</v>
      </c>
      <c r="F60" s="69"/>
      <c r="G60" s="69">
        <v>25000</v>
      </c>
      <c r="H60" s="69">
        <v>14000</v>
      </c>
      <c r="I60" s="45">
        <f>E60+F60+G60+H60</f>
        <v>47000</v>
      </c>
      <c r="J60" s="68">
        <v>11000</v>
      </c>
      <c r="K60" s="69"/>
      <c r="L60" s="69">
        <v>-25000</v>
      </c>
      <c r="M60" s="69">
        <v>78872.2</v>
      </c>
      <c r="N60" s="5">
        <f t="shared" si="0"/>
        <v>64872.2</v>
      </c>
      <c r="O60" s="45">
        <f t="shared" si="1"/>
        <v>111872.2</v>
      </c>
      <c r="P60" s="73" t="s">
        <v>93</v>
      </c>
    </row>
    <row r="61" spans="1:16" ht="75.75" customHeight="1" thickBot="1" x14ac:dyDescent="0.3">
      <c r="A61" s="144"/>
      <c r="B61" s="141"/>
      <c r="C61" s="80" t="s">
        <v>81</v>
      </c>
      <c r="D61" s="67" t="s">
        <v>134</v>
      </c>
      <c r="E61" s="129"/>
      <c r="F61" s="130"/>
      <c r="G61" s="130"/>
      <c r="H61" s="69"/>
      <c r="I61" s="45">
        <f>E61+F61+G61+H61</f>
        <v>0</v>
      </c>
      <c r="J61" s="68">
        <v>195000</v>
      </c>
      <c r="K61" s="69"/>
      <c r="L61" s="69">
        <v>33000</v>
      </c>
      <c r="M61" s="69"/>
      <c r="N61" s="5">
        <f t="shared" si="0"/>
        <v>228000</v>
      </c>
      <c r="O61" s="45">
        <f t="shared" si="1"/>
        <v>228000</v>
      </c>
      <c r="P61" s="73" t="s">
        <v>137</v>
      </c>
    </row>
    <row r="62" spans="1:16" ht="15.75" thickBot="1" x14ac:dyDescent="0.3">
      <c r="A62" s="135" t="s">
        <v>11</v>
      </c>
      <c r="B62" s="136"/>
      <c r="C62" s="137"/>
      <c r="D62" s="138"/>
      <c r="E62" s="28">
        <f>SUM(E58:E61)</f>
        <v>1644000</v>
      </c>
      <c r="F62" s="28">
        <f t="shared" ref="F62:H62" si="6">SUM(F58:F61)</f>
        <v>0</v>
      </c>
      <c r="G62" s="28">
        <f t="shared" si="6"/>
        <v>342500</v>
      </c>
      <c r="H62" s="28">
        <f t="shared" si="6"/>
        <v>44000</v>
      </c>
      <c r="I62" s="27">
        <f t="shared" ref="I62" si="7">SUM(I58:I60)</f>
        <v>2030500</v>
      </c>
      <c r="J62" s="28">
        <f t="shared" ref="J62:L62" si="8">SUM(J58:J61)</f>
        <v>-1430000</v>
      </c>
      <c r="K62" s="28">
        <f t="shared" si="8"/>
        <v>0</v>
      </c>
      <c r="L62" s="28">
        <f t="shared" si="8"/>
        <v>-280000</v>
      </c>
      <c r="M62" s="28">
        <f>SUM(M58:M61)</f>
        <v>48872.2</v>
      </c>
      <c r="N62" s="119">
        <f t="shared" si="0"/>
        <v>-1661127.8</v>
      </c>
      <c r="O62" s="45">
        <f t="shared" si="1"/>
        <v>369372.19999999995</v>
      </c>
      <c r="P62" s="29"/>
    </row>
    <row r="63" spans="1:16" ht="24" customHeight="1" thickBot="1" x14ac:dyDescent="0.35">
      <c r="A63" s="132" t="s">
        <v>101</v>
      </c>
      <c r="B63" s="133"/>
      <c r="C63" s="133"/>
      <c r="D63" s="134"/>
      <c r="E63" s="61">
        <f t="shared" ref="E63:I63" si="9">E56+E62</f>
        <v>5714000</v>
      </c>
      <c r="F63" s="61">
        <f t="shared" si="9"/>
        <v>145000</v>
      </c>
      <c r="G63" s="61">
        <f t="shared" si="9"/>
        <v>4236500</v>
      </c>
      <c r="H63" s="61">
        <f t="shared" si="9"/>
        <v>2037750</v>
      </c>
      <c r="I63" s="122">
        <f t="shared" si="9"/>
        <v>15425250</v>
      </c>
      <c r="J63" s="61">
        <f t="shared" ref="J63:M63" si="10">J56+J62</f>
        <v>-5388610</v>
      </c>
      <c r="K63" s="61">
        <f t="shared" si="10"/>
        <v>-70000</v>
      </c>
      <c r="L63" s="61">
        <f t="shared" si="10"/>
        <v>-2591800</v>
      </c>
      <c r="M63" s="61">
        <f t="shared" si="10"/>
        <v>194972.2</v>
      </c>
      <c r="N63" s="120">
        <f t="shared" si="0"/>
        <v>-7855437.7999999998</v>
      </c>
      <c r="O63" s="121">
        <f t="shared" si="1"/>
        <v>7569812.2000000002</v>
      </c>
      <c r="P63" s="107"/>
    </row>
    <row r="64" spans="1:16" x14ac:dyDescent="0.25">
      <c r="J64" s="3"/>
      <c r="K64" s="3"/>
      <c r="M64" s="3"/>
      <c r="N64" s="3"/>
    </row>
    <row r="66" spans="1:15" ht="20.25" x14ac:dyDescent="0.25">
      <c r="A66" s="131" t="s">
        <v>138</v>
      </c>
      <c r="B66" s="131"/>
      <c r="C66" s="131"/>
      <c r="D66" s="131"/>
      <c r="E66" s="131"/>
      <c r="F66" s="131"/>
    </row>
    <row r="68" spans="1:15" ht="21" x14ac:dyDescent="0.35">
      <c r="I68" s="127" t="s">
        <v>111</v>
      </c>
      <c r="J68" s="128"/>
      <c r="K68" s="128"/>
      <c r="L68" s="101"/>
      <c r="M68" s="101"/>
      <c r="N68" s="101"/>
      <c r="O68" s="101"/>
    </row>
    <row r="70" spans="1:15" ht="21" x14ac:dyDescent="0.35">
      <c r="I70" s="126" t="s">
        <v>112</v>
      </c>
      <c r="J70" s="102"/>
      <c r="K70" s="102"/>
      <c r="L70" s="102"/>
      <c r="M70" s="102"/>
      <c r="N70" s="102"/>
      <c r="O70" s="102"/>
    </row>
  </sheetData>
  <mergeCells count="21">
    <mergeCell ref="A6:B6"/>
    <mergeCell ref="I18:I20"/>
    <mergeCell ref="P18:P20"/>
    <mergeCell ref="A56:D56"/>
    <mergeCell ref="A17:A20"/>
    <mergeCell ref="B17:B20"/>
    <mergeCell ref="D17:D20"/>
    <mergeCell ref="E17:I17"/>
    <mergeCell ref="A10:C10"/>
    <mergeCell ref="A11:C11"/>
    <mergeCell ref="A15:P15"/>
    <mergeCell ref="A12:B12"/>
    <mergeCell ref="J17:O17"/>
    <mergeCell ref="O18:O20"/>
    <mergeCell ref="B22:B55"/>
    <mergeCell ref="A22:A55"/>
    <mergeCell ref="A66:F66"/>
    <mergeCell ref="A63:D63"/>
    <mergeCell ref="A62:D62"/>
    <mergeCell ref="B58:B61"/>
    <mergeCell ref="A58:A61"/>
  </mergeCells>
  <pageMargins left="0.15748031496062992" right="0.23622047244094491" top="0.47244094488188981" bottom="0.39370078740157483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1" zoomScaleNormal="100" workbookViewId="0">
      <selection activeCell="E16" sqref="E16"/>
    </sheetView>
  </sheetViews>
  <sheetFormatPr defaultRowHeight="15" x14ac:dyDescent="0.25"/>
  <cols>
    <col min="1" max="1" width="4" customWidth="1"/>
    <col min="2" max="2" width="21.28515625" customWidth="1"/>
    <col min="3" max="3" width="14.28515625" customWidth="1"/>
    <col min="4" max="4" width="16" customWidth="1"/>
    <col min="5" max="5" width="36.85546875" customWidth="1"/>
    <col min="6" max="6" width="11.7109375" customWidth="1"/>
    <col min="7" max="7" width="11.85546875" customWidth="1"/>
  </cols>
  <sheetData>
    <row r="1" spans="1:9" ht="22.5" customHeight="1" thickBot="1" x14ac:dyDescent="0.3">
      <c r="A1" s="160" t="s">
        <v>30</v>
      </c>
      <c r="B1" s="162" t="s">
        <v>12</v>
      </c>
      <c r="C1" s="42" t="s">
        <v>33</v>
      </c>
      <c r="D1" s="35" t="s">
        <v>29</v>
      </c>
      <c r="E1" s="162" t="s">
        <v>15</v>
      </c>
      <c r="F1" s="158" t="s">
        <v>31</v>
      </c>
      <c r="G1" s="158" t="s">
        <v>60</v>
      </c>
    </row>
    <row r="2" spans="1:9" ht="15.75" hidden="1" customHeight="1" thickBot="1" x14ac:dyDescent="0.3">
      <c r="A2" s="161"/>
      <c r="B2" s="163"/>
      <c r="C2" s="36"/>
      <c r="D2" s="37"/>
      <c r="E2" s="163"/>
      <c r="F2" s="159"/>
      <c r="G2" s="159"/>
    </row>
    <row r="3" spans="1:9" ht="81.75" customHeight="1" thickBot="1" x14ac:dyDescent="0.3">
      <c r="A3" s="39" t="s">
        <v>4</v>
      </c>
      <c r="B3" s="39" t="s">
        <v>13</v>
      </c>
      <c r="C3" s="43" t="s">
        <v>35</v>
      </c>
      <c r="D3" s="40" t="s">
        <v>38</v>
      </c>
      <c r="E3" s="41" t="s">
        <v>14</v>
      </c>
      <c r="F3" s="12"/>
      <c r="G3" s="26"/>
      <c r="I3" s="38"/>
    </row>
    <row r="4" spans="1:9" ht="19.5" customHeight="1" thickBot="1" x14ac:dyDescent="0.3">
      <c r="A4" s="164" t="s">
        <v>5</v>
      </c>
      <c r="B4" s="165"/>
      <c r="C4" s="165"/>
      <c r="D4" s="165"/>
      <c r="E4" s="165"/>
      <c r="F4" s="47">
        <v>43000</v>
      </c>
      <c r="G4" s="48">
        <v>42125</v>
      </c>
    </row>
    <row r="5" spans="1:9" ht="114" customHeight="1" thickBot="1" x14ac:dyDescent="0.3">
      <c r="A5" s="13" t="s">
        <v>6</v>
      </c>
      <c r="B5" s="10" t="s">
        <v>16</v>
      </c>
      <c r="C5" s="44" t="s">
        <v>34</v>
      </c>
      <c r="D5" s="11" t="s">
        <v>39</v>
      </c>
      <c r="E5" s="14" t="s">
        <v>17</v>
      </c>
      <c r="F5" s="12"/>
      <c r="G5" s="26"/>
      <c r="H5" s="38"/>
    </row>
    <row r="6" spans="1:9" ht="15.75" customHeight="1" thickBot="1" x14ac:dyDescent="0.3">
      <c r="A6" s="164" t="s">
        <v>7</v>
      </c>
      <c r="B6" s="165"/>
      <c r="C6" s="165"/>
      <c r="D6" s="165"/>
      <c r="E6" s="166"/>
      <c r="F6" s="46">
        <v>42000</v>
      </c>
      <c r="G6" s="48">
        <v>41698.75</v>
      </c>
    </row>
    <row r="7" spans="1:9" ht="38.25" customHeight="1" thickBot="1" x14ac:dyDescent="0.3">
      <c r="A7" s="167" t="s">
        <v>8</v>
      </c>
      <c r="B7" s="167" t="s">
        <v>43</v>
      </c>
      <c r="C7" s="171" t="s">
        <v>37</v>
      </c>
      <c r="D7" s="167" t="s">
        <v>40</v>
      </c>
      <c r="E7" s="20" t="s">
        <v>19</v>
      </c>
      <c r="F7" s="12"/>
      <c r="G7" s="26"/>
    </row>
    <row r="8" spans="1:9" ht="35.25" customHeight="1" thickBot="1" x14ac:dyDescent="0.3">
      <c r="A8" s="167"/>
      <c r="B8" s="167"/>
      <c r="C8" s="167"/>
      <c r="D8" s="167"/>
      <c r="E8" s="15" t="s">
        <v>20</v>
      </c>
      <c r="F8" s="12"/>
      <c r="G8" s="26"/>
    </row>
    <row r="9" spans="1:9" ht="47.25" customHeight="1" thickBot="1" x14ac:dyDescent="0.3">
      <c r="A9" s="167"/>
      <c r="B9" s="167"/>
      <c r="C9" s="167"/>
      <c r="D9" s="167"/>
      <c r="E9" s="15" t="s">
        <v>21</v>
      </c>
      <c r="F9" s="12"/>
      <c r="G9" s="26"/>
    </row>
    <row r="10" spans="1:9" ht="53.25" customHeight="1" thickBot="1" x14ac:dyDescent="0.3">
      <c r="A10" s="167"/>
      <c r="B10" s="167"/>
      <c r="C10" s="167"/>
      <c r="D10" s="167"/>
      <c r="E10" s="15" t="s">
        <v>22</v>
      </c>
      <c r="F10" s="12"/>
      <c r="G10" s="26"/>
    </row>
    <row r="11" spans="1:9" ht="39.75" customHeight="1" thickBot="1" x14ac:dyDescent="0.3">
      <c r="A11" s="167"/>
      <c r="B11" s="167"/>
      <c r="C11" s="167"/>
      <c r="D11" s="171" t="s">
        <v>41</v>
      </c>
      <c r="E11" s="15" t="s">
        <v>23</v>
      </c>
      <c r="F11" s="12"/>
      <c r="G11" s="26"/>
    </row>
    <row r="12" spans="1:9" ht="39.75" customHeight="1" thickBot="1" x14ac:dyDescent="0.3">
      <c r="A12" s="167"/>
      <c r="B12" s="167"/>
      <c r="C12" s="167"/>
      <c r="D12" s="167"/>
      <c r="E12" s="15" t="s">
        <v>65</v>
      </c>
      <c r="F12" s="12"/>
      <c r="G12" s="26"/>
    </row>
    <row r="13" spans="1:9" ht="15.75" thickBot="1" x14ac:dyDescent="0.3">
      <c r="A13" s="167"/>
      <c r="B13" s="167"/>
      <c r="C13" s="167"/>
      <c r="D13" s="167"/>
      <c r="E13" s="16" t="s">
        <v>25</v>
      </c>
      <c r="F13" s="12"/>
      <c r="G13" s="26"/>
    </row>
    <row r="14" spans="1:9" ht="30.75" customHeight="1" thickBot="1" x14ac:dyDescent="0.3">
      <c r="A14" s="167"/>
      <c r="B14" s="167"/>
      <c r="C14" s="167"/>
      <c r="D14" s="167"/>
      <c r="E14" s="16" t="s">
        <v>24</v>
      </c>
      <c r="F14" s="12"/>
      <c r="G14" s="26"/>
    </row>
    <row r="15" spans="1:9" ht="42.75" customHeight="1" thickBot="1" x14ac:dyDescent="0.3">
      <c r="A15" s="167"/>
      <c r="B15" s="167"/>
      <c r="C15" s="167"/>
      <c r="D15" s="167"/>
      <c r="E15" s="70" t="s">
        <v>66</v>
      </c>
      <c r="F15" s="12"/>
      <c r="G15" s="26"/>
    </row>
    <row r="16" spans="1:9" ht="30.75" customHeight="1" thickBot="1" x14ac:dyDescent="0.3">
      <c r="A16" s="167"/>
      <c r="B16" s="167"/>
      <c r="C16" s="167"/>
      <c r="D16" s="167"/>
      <c r="E16" s="70"/>
      <c r="F16" s="12"/>
      <c r="G16" s="26"/>
    </row>
    <row r="17" spans="1:7" ht="30.75" customHeight="1" thickBot="1" x14ac:dyDescent="0.3">
      <c r="A17" s="167"/>
      <c r="B17" s="167"/>
      <c r="C17" s="167"/>
      <c r="D17" s="167"/>
      <c r="E17" s="70"/>
      <c r="F17" s="12"/>
      <c r="G17" s="26"/>
    </row>
    <row r="18" spans="1:7" ht="30.75" customHeight="1" thickBot="1" x14ac:dyDescent="0.3">
      <c r="A18" s="167"/>
      <c r="B18" s="167"/>
      <c r="C18" s="167"/>
      <c r="D18" s="167"/>
      <c r="E18" s="70"/>
      <c r="F18" s="12"/>
      <c r="G18" s="26"/>
    </row>
    <row r="19" spans="1:7" ht="30.75" customHeight="1" thickBot="1" x14ac:dyDescent="0.3">
      <c r="A19" s="168"/>
      <c r="B19" s="168"/>
      <c r="C19" s="168"/>
      <c r="D19" s="168"/>
      <c r="E19" s="17" t="s">
        <v>44</v>
      </c>
      <c r="F19" s="18"/>
      <c r="G19" s="26"/>
    </row>
    <row r="20" spans="1:7" ht="17.25" customHeight="1" thickBot="1" x14ac:dyDescent="0.3">
      <c r="A20" s="164" t="s">
        <v>9</v>
      </c>
      <c r="B20" s="165"/>
      <c r="C20" s="165"/>
      <c r="D20" s="165"/>
      <c r="E20" s="166"/>
      <c r="F20" s="47">
        <v>2272692.69</v>
      </c>
      <c r="G20" s="48">
        <v>2193641.02</v>
      </c>
    </row>
    <row r="21" spans="1:7" ht="30" customHeight="1" thickBot="1" x14ac:dyDescent="0.3">
      <c r="A21" s="169" t="s">
        <v>10</v>
      </c>
      <c r="B21" s="171" t="s">
        <v>28</v>
      </c>
      <c r="C21" s="172" t="s">
        <v>36</v>
      </c>
      <c r="D21" s="171" t="s">
        <v>42</v>
      </c>
      <c r="E21" s="14" t="s">
        <v>26</v>
      </c>
      <c r="F21" s="12"/>
      <c r="G21" s="26"/>
    </row>
    <row r="22" spans="1:7" ht="87" customHeight="1" thickBot="1" x14ac:dyDescent="0.3">
      <c r="A22" s="170"/>
      <c r="B22" s="168"/>
      <c r="C22" s="173"/>
      <c r="D22" s="168"/>
      <c r="E22" s="19" t="s">
        <v>49</v>
      </c>
      <c r="F22" s="12"/>
      <c r="G22" s="26"/>
    </row>
    <row r="23" spans="1:7" ht="14.25" customHeight="1" thickBot="1" x14ac:dyDescent="0.3">
      <c r="A23" s="164" t="s">
        <v>11</v>
      </c>
      <c r="B23" s="165"/>
      <c r="C23" s="165"/>
      <c r="D23" s="165"/>
      <c r="E23" s="166"/>
      <c r="F23" s="47">
        <v>252088.6</v>
      </c>
      <c r="G23" s="48">
        <v>246675.3</v>
      </c>
    </row>
    <row r="24" spans="1:7" ht="21.75" customHeight="1" thickBot="1" x14ac:dyDescent="0.3">
      <c r="A24" s="21" t="s">
        <v>32</v>
      </c>
      <c r="B24" s="23"/>
      <c r="C24" s="23"/>
      <c r="D24" s="23"/>
      <c r="E24" s="22"/>
      <c r="F24" s="24">
        <f>F4+F6+F20+F23</f>
        <v>2609781.29</v>
      </c>
      <c r="G24" s="25">
        <f>G4+G6+G20+G23</f>
        <v>2524140.0699999998</v>
      </c>
    </row>
  </sheetData>
  <mergeCells count="18"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  <mergeCell ref="F1:F2"/>
    <mergeCell ref="G1:G2"/>
    <mergeCell ref="A1:A2"/>
    <mergeCell ref="B1:B2"/>
    <mergeCell ref="E1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5" x14ac:dyDescent="0.25"/>
  <cols>
    <col min="1" max="1" width="2.7109375" customWidth="1"/>
    <col min="2" max="2" width="13.28515625" customWidth="1"/>
    <col min="3" max="3" width="11.7109375" customWidth="1"/>
    <col min="4" max="4" width="16.28515625" customWidth="1"/>
    <col min="5" max="5" width="35.140625" customWidth="1"/>
    <col min="6" max="6" width="6.85546875" customWidth="1"/>
    <col min="7" max="7" width="15" customWidth="1"/>
  </cols>
  <sheetData>
    <row r="1" spans="1:7" ht="24" x14ac:dyDescent="0.25">
      <c r="A1" s="160" t="s">
        <v>50</v>
      </c>
      <c r="B1" s="160" t="s">
        <v>12</v>
      </c>
      <c r="C1" s="49" t="s">
        <v>33</v>
      </c>
      <c r="D1" s="49" t="s">
        <v>29</v>
      </c>
      <c r="E1" s="160" t="s">
        <v>15</v>
      </c>
      <c r="F1" s="174" t="s">
        <v>45</v>
      </c>
      <c r="G1" s="158" t="s">
        <v>56</v>
      </c>
    </row>
    <row r="2" spans="1:7" ht="34.15" customHeight="1" thickBot="1" x14ac:dyDescent="0.3">
      <c r="A2" s="161"/>
      <c r="B2" s="161"/>
      <c r="C2" s="50"/>
      <c r="D2" s="50"/>
      <c r="E2" s="161"/>
      <c r="F2" s="175"/>
      <c r="G2" s="159"/>
    </row>
    <row r="3" spans="1:7" ht="102" thickBot="1" x14ac:dyDescent="0.3">
      <c r="A3" s="19" t="s">
        <v>4</v>
      </c>
      <c r="B3" s="39" t="s">
        <v>13</v>
      </c>
      <c r="C3" s="55" t="s">
        <v>35</v>
      </c>
      <c r="D3" s="17" t="s">
        <v>38</v>
      </c>
      <c r="E3" s="41" t="s">
        <v>14</v>
      </c>
      <c r="F3" s="51" t="s">
        <v>46</v>
      </c>
      <c r="G3" s="58" t="s">
        <v>57</v>
      </c>
    </row>
    <row r="4" spans="1:7" ht="147" thickBot="1" x14ac:dyDescent="0.3">
      <c r="A4" s="14" t="s">
        <v>6</v>
      </c>
      <c r="B4" s="14" t="s">
        <v>16</v>
      </c>
      <c r="C4" s="56" t="s">
        <v>34</v>
      </c>
      <c r="D4" s="57" t="s">
        <v>39</v>
      </c>
      <c r="E4" s="14" t="s">
        <v>17</v>
      </c>
      <c r="F4" s="51" t="s">
        <v>47</v>
      </c>
      <c r="G4" s="58" t="s">
        <v>51</v>
      </c>
    </row>
    <row r="5" spans="1:7" ht="24.6" customHeight="1" thickBot="1" x14ac:dyDescent="0.3">
      <c r="A5" s="167" t="s">
        <v>8</v>
      </c>
      <c r="B5" s="167" t="s">
        <v>43</v>
      </c>
      <c r="C5" s="167" t="s">
        <v>37</v>
      </c>
      <c r="D5" s="167" t="s">
        <v>40</v>
      </c>
      <c r="E5" s="20" t="s">
        <v>19</v>
      </c>
      <c r="F5" s="52" t="s">
        <v>47</v>
      </c>
      <c r="G5" s="58" t="s">
        <v>61</v>
      </c>
    </row>
    <row r="6" spans="1:7" ht="24.75" thickBot="1" x14ac:dyDescent="0.3">
      <c r="A6" s="167"/>
      <c r="B6" s="167"/>
      <c r="C6" s="167"/>
      <c r="D6" s="167"/>
      <c r="E6" s="15" t="s">
        <v>20</v>
      </c>
      <c r="F6" s="52" t="s">
        <v>47</v>
      </c>
      <c r="G6" s="58" t="s">
        <v>53</v>
      </c>
    </row>
    <row r="7" spans="1:7" ht="60.75" thickBot="1" x14ac:dyDescent="0.3">
      <c r="A7" s="167"/>
      <c r="B7" s="167"/>
      <c r="C7" s="167"/>
      <c r="D7" s="167"/>
      <c r="E7" s="15" t="s">
        <v>21</v>
      </c>
      <c r="F7" s="52" t="s">
        <v>47</v>
      </c>
      <c r="G7" s="58" t="s">
        <v>64</v>
      </c>
    </row>
    <row r="8" spans="1:7" ht="48.75" thickBot="1" x14ac:dyDescent="0.3">
      <c r="A8" s="167"/>
      <c r="B8" s="167"/>
      <c r="C8" s="167"/>
      <c r="D8" s="167"/>
      <c r="E8" s="15" t="s">
        <v>22</v>
      </c>
      <c r="F8" s="52" t="s">
        <v>48</v>
      </c>
      <c r="G8" s="58" t="s">
        <v>58</v>
      </c>
    </row>
    <row r="9" spans="1:7" ht="24.6" customHeight="1" thickBot="1" x14ac:dyDescent="0.3">
      <c r="A9" s="167"/>
      <c r="B9" s="167"/>
      <c r="C9" s="167"/>
      <c r="D9" s="171" t="s">
        <v>41</v>
      </c>
      <c r="E9" s="15" t="s">
        <v>23</v>
      </c>
      <c r="F9" s="52" t="s">
        <v>47</v>
      </c>
      <c r="G9" s="58" t="s">
        <v>54</v>
      </c>
    </row>
    <row r="10" spans="1:7" ht="24.75" thickBot="1" x14ac:dyDescent="0.3">
      <c r="A10" s="167"/>
      <c r="B10" s="167"/>
      <c r="C10" s="167"/>
      <c r="D10" s="167"/>
      <c r="E10" s="16" t="s">
        <v>25</v>
      </c>
      <c r="F10" s="52"/>
      <c r="G10" s="58" t="s">
        <v>62</v>
      </c>
    </row>
    <row r="11" spans="1:7" ht="24.75" thickBot="1" x14ac:dyDescent="0.3">
      <c r="A11" s="167"/>
      <c r="B11" s="167"/>
      <c r="C11" s="167"/>
      <c r="D11" s="167"/>
      <c r="E11" s="16" t="s">
        <v>24</v>
      </c>
      <c r="F11" s="52"/>
      <c r="G11" s="58" t="s">
        <v>63</v>
      </c>
    </row>
    <row r="12" spans="1:7" ht="42.6" customHeight="1" thickBot="1" x14ac:dyDescent="0.3">
      <c r="A12" s="168"/>
      <c r="B12" s="168"/>
      <c r="C12" s="168"/>
      <c r="D12" s="168"/>
      <c r="E12" s="17" t="s">
        <v>44</v>
      </c>
      <c r="F12" s="53"/>
      <c r="G12" s="59" t="s">
        <v>55</v>
      </c>
    </row>
    <row r="13" spans="1:7" ht="33" customHeight="1" thickBot="1" x14ac:dyDescent="0.3">
      <c r="A13" s="169" t="s">
        <v>10</v>
      </c>
      <c r="B13" s="171" t="s">
        <v>28</v>
      </c>
      <c r="C13" s="172" t="s">
        <v>36</v>
      </c>
      <c r="D13" s="171" t="s">
        <v>42</v>
      </c>
      <c r="E13" s="14" t="s">
        <v>26</v>
      </c>
      <c r="F13" s="51" t="s">
        <v>47</v>
      </c>
      <c r="G13" s="60" t="s">
        <v>59</v>
      </c>
    </row>
    <row r="14" spans="1:7" ht="187.15" customHeight="1" thickBot="1" x14ac:dyDescent="0.3">
      <c r="A14" s="170"/>
      <c r="B14" s="168"/>
      <c r="C14" s="173"/>
      <c r="D14" s="168"/>
      <c r="E14" s="19" t="s">
        <v>49</v>
      </c>
      <c r="F14" s="54"/>
      <c r="G14" s="59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Ksenija</cp:lastModifiedBy>
  <cp:lastPrinted>2018-12-14T06:34:11Z</cp:lastPrinted>
  <dcterms:created xsi:type="dcterms:W3CDTF">2016-03-18T11:29:27Z</dcterms:created>
  <dcterms:modified xsi:type="dcterms:W3CDTF">2018-12-14T06:35:07Z</dcterms:modified>
</cp:coreProperties>
</file>