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GV 2025-2029\4. sjednica GV prosinac 2025\12. III. Izmjene Proračuna Grada Pregrade za 2025. godinu\"/>
    </mc:Choice>
  </mc:AlternateContent>
  <xr:revisionPtr revIDLastSave="0" documentId="13_ncr:1_{D7F1330D-4017-4522-95FB-9974DC839D8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1" i="1" l="1"/>
  <c r="F51" i="1"/>
  <c r="E51" i="1"/>
  <c r="G51" i="1" l="1"/>
  <c r="I49" i="1" l="1"/>
  <c r="I48" i="1"/>
  <c r="F49" i="1"/>
  <c r="F48" i="1"/>
  <c r="E49" i="1"/>
  <c r="E48" i="1"/>
  <c r="E50" i="1" l="1"/>
  <c r="E52" i="1" s="1"/>
  <c r="G48" i="1"/>
  <c r="F50" i="1"/>
  <c r="F52" i="1" s="1"/>
  <c r="G49" i="1"/>
  <c r="I50" i="1"/>
  <c r="I52" i="1" s="1"/>
  <c r="G50" i="1" l="1"/>
</calcChain>
</file>

<file path=xl/sharedStrings.xml><?xml version="1.0" encoding="utf-8"?>
<sst xmlns="http://schemas.openxmlformats.org/spreadsheetml/2006/main" count="1574" uniqueCount="471">
  <si>
    <t/>
  </si>
  <si>
    <t>PROMJENA</t>
  </si>
  <si>
    <t>PLANIRANO</t>
  </si>
  <si>
    <t>IZNOS</t>
  </si>
  <si>
    <t>(%)</t>
  </si>
  <si>
    <t>NOVI IZNOS</t>
  </si>
  <si>
    <t>A.</t>
  </si>
  <si>
    <t>RAČUN PRIHODA I RASHODA</t>
  </si>
  <si>
    <t>Prihodi poslovanja</t>
  </si>
  <si>
    <t>Prihodi od prodaje nefinancijske imovine</t>
  </si>
  <si>
    <t>0.0%</t>
  </si>
  <si>
    <t>Rashodi poslovanja</t>
  </si>
  <si>
    <t>Rashodi za nabavu nefinancijske imovine</t>
  </si>
  <si>
    <t>RAZLIKA</t>
  </si>
  <si>
    <t>B.</t>
  </si>
  <si>
    <t>RAČUN ZADUŽIVANJA/FINANCIRANJA</t>
  </si>
  <si>
    <t>Primici od financijske imovine i zaduživanja</t>
  </si>
  <si>
    <t>Izdaci za financijsku imovinu i otplate zajmova</t>
  </si>
  <si>
    <t>NETO ZADUŽIVANJE/FINANCIRANJE</t>
  </si>
  <si>
    <t>C.</t>
  </si>
  <si>
    <t>RASPOLOŽIVA SREDSTVA IZ PRETHODNIH GODINA</t>
  </si>
  <si>
    <t>VIŠAK/MANJAK IZ PRETHODNIH GODINA</t>
  </si>
  <si>
    <t>0,0%</t>
  </si>
  <si>
    <t>BROJ KONTA</t>
  </si>
  <si>
    <t>VRSTA PRIHODA / RASHODA</t>
  </si>
  <si>
    <t>B. RAČUN ZADUŽIVANJA/FINANCIRANJA</t>
  </si>
  <si>
    <t>UKUPNO PRIHODI I PRIMICI</t>
  </si>
  <si>
    <t>UKUPNO RASHODI I IZDACI:</t>
  </si>
  <si>
    <t>VIŠAK/MANJAK</t>
  </si>
  <si>
    <t>Preneseni višak/manjak</t>
  </si>
  <si>
    <t>Višak za prijenos u iduću godinu</t>
  </si>
  <si>
    <t>VRSTA RASHODA / IZDATAKA</t>
  </si>
  <si>
    <t>PROMJENA IZNOS</t>
  </si>
  <si>
    <t>PROMJENA (%)</t>
  </si>
  <si>
    <t>SVEUKUPNO RASHODI / IZDACI</t>
  </si>
  <si>
    <t>PREDSTAVNIČKA I IZVRŠNA TIJELA</t>
  </si>
  <si>
    <t>GRADSKO VIJEĆE I GRADONAČELNIK</t>
  </si>
  <si>
    <t>JAVNA UPRAVA I ADMINISTRACIJA-G.vijeće i gradon.-donoš. akata i mjera iz djel.Grada</t>
  </si>
  <si>
    <t>Sredstva za rad  Gradskog vijeća, gradonačelnika i zamjenika</t>
  </si>
  <si>
    <t>Opći prihodi i primici proračuna</t>
  </si>
  <si>
    <t>Reprezentacija i protokoli</t>
  </si>
  <si>
    <t>Potpora radu političkim strankama i troškovi izbora</t>
  </si>
  <si>
    <t>Tekuća rezerva proračuna</t>
  </si>
  <si>
    <t>UPRAVNI ODJEL ZA OPĆE POSLOVE I DRUŠTVENE DJELATNOSTI</t>
  </si>
  <si>
    <t>UPRAVNI ODJEL ZA OPĆE POSLOVE I DRUŠTV.DJELATNOSTI</t>
  </si>
  <si>
    <t>JAVNA UPRAVA I ADMINISTRACIJA - UO za opće posl.i druš.dj.- priprema akata</t>
  </si>
  <si>
    <t>Materijalni troškovi</t>
  </si>
  <si>
    <t>OSNOVNO I SREDNJEŠKOLSKO OBRAZOVANJE</t>
  </si>
  <si>
    <t>Sufinanc. prijevoza učenika osnovnoškolaca</t>
  </si>
  <si>
    <t>Sufin.programa međunarodne eko škole za OŠ, SŠ i Vrtić</t>
  </si>
  <si>
    <t>Grad Pregrada prijatelj djece</t>
  </si>
  <si>
    <t>Sufinanc. prijevoza srednješkolaca</t>
  </si>
  <si>
    <t>VISOKO OBRAZOVANJE</t>
  </si>
  <si>
    <t>Izvođenje studija sestrinstva</t>
  </si>
  <si>
    <t>Vlastiti prihodi</t>
  </si>
  <si>
    <t>Pomoći</t>
  </si>
  <si>
    <t>SOCIJALNA SKRB</t>
  </si>
  <si>
    <t>Pomoć obiteljima i kućanstvima za novorođenu djecu</t>
  </si>
  <si>
    <t>Pomoći udrugama za socijalno ugrožene</t>
  </si>
  <si>
    <t>Stipendije i studentske pripomoći</t>
  </si>
  <si>
    <t>Ostale socijalne pomoći</t>
  </si>
  <si>
    <t>Sufinanciranje udžbenika za OŠ</t>
  </si>
  <si>
    <t>ZAŠTITA I PROMIC. PRAVA I INTERESA OSOBA S INVALIDITETOM</t>
  </si>
  <si>
    <t>Sufinanc.troškova za djecu s tešk.u razvoju</t>
  </si>
  <si>
    <t>PROMICANJE KULTURE</t>
  </si>
  <si>
    <t>Sufinanciranje udruga u kulturi</t>
  </si>
  <si>
    <t>Uređenje Kostelgrada</t>
  </si>
  <si>
    <t>Kino dvorana</t>
  </si>
  <si>
    <t>Rodna kuća Janka Leskovara</t>
  </si>
  <si>
    <t>RAZVOJ SPORTA I REKREACIJE</t>
  </si>
  <si>
    <t>Sufinanciranje udruga u sportu i rekreaciji</t>
  </si>
  <si>
    <t>Uređenje dječjih igrališta i školskih igrališta</t>
  </si>
  <si>
    <t>ORGANIZIRANJE I PROVOĐENJE ZAŠTITE I SPAŠAVANJA</t>
  </si>
  <si>
    <t>Razvoj vatrogastva i Civilne zaštite</t>
  </si>
  <si>
    <t>POTICANJE RAZVOJA TURIZMA</t>
  </si>
  <si>
    <t>RAZVOJ CIVILNOG DRUŠTVA</t>
  </si>
  <si>
    <t>Program za mlade i sufinanciranja udruga civ.društva</t>
  </si>
  <si>
    <t>UPRAVLJANJE IMOVINOM</t>
  </si>
  <si>
    <t>Podmirenje troškova za gradsku imovinu</t>
  </si>
  <si>
    <t>VRTIĆI</t>
  </si>
  <si>
    <t>PREDŠKOLSKI ODGOJ</t>
  </si>
  <si>
    <t>Redovna djelatnost Dječjeg vrtića Naša radost</t>
  </si>
  <si>
    <t>Opći prihodi i primici korisnika</t>
  </si>
  <si>
    <t>Prihodi za posebne namjene - korisnik</t>
  </si>
  <si>
    <t>Pomoći - korisnik</t>
  </si>
  <si>
    <t>Donacije - korisnik</t>
  </si>
  <si>
    <t>USTANOVE U KULTURI</t>
  </si>
  <si>
    <t>Redovna djelatnost Knjižnice</t>
  </si>
  <si>
    <t>Redovna djelatnost Muzeja</t>
  </si>
  <si>
    <t>UPRAVNI ODJEL ZA FINANCIJE I GOSPODARSTVO</t>
  </si>
  <si>
    <t>JAVNA UPRAVA I ADMINISTRACIJA-UO za fin.i gosp.-priprema akata</t>
  </si>
  <si>
    <t>Otplate kredita,  financijski i ostali  rashodi</t>
  </si>
  <si>
    <t>Plaće i naknade za rad zaposlenih u  Upravnim odjelima</t>
  </si>
  <si>
    <t>Materijalni rashodi za rad Upravnih odjela</t>
  </si>
  <si>
    <t>ODRŽAVANJE KOMUNALNE INFRASTRUKTURE</t>
  </si>
  <si>
    <t>Prihodi za posebne namjene</t>
  </si>
  <si>
    <t>Održavanje i energija za javnu rasvjetu</t>
  </si>
  <si>
    <t>Održavanje nerazvrstanih cesta i ulica</t>
  </si>
  <si>
    <t>RAZVOJ I SIGURNOST PROMETA</t>
  </si>
  <si>
    <t>Asfaltiranje cesta i ulica</t>
  </si>
  <si>
    <t>Nabava prometne signalizacije</t>
  </si>
  <si>
    <t>Izgradnja i rekonstrukcija javne rasvjete</t>
  </si>
  <si>
    <t>Izgradnja autobusnih stajališta</t>
  </si>
  <si>
    <t>RAZVOJ I UPRAVLJANJE SUSTAVA VODOOPSKRBE, ODVODNJE I ZAŠTITE VODA</t>
  </si>
  <si>
    <t>Vodoopskrba i odvodnja oborin. voda-održav. sustava</t>
  </si>
  <si>
    <t>ZAŠTITA OKOLIŠA</t>
  </si>
  <si>
    <t>Sanacija divljih odlagališta i drugi troškovi vezani za otpad</t>
  </si>
  <si>
    <t>Veterinarske usluge - higijeničar</t>
  </si>
  <si>
    <t>PROSTORNO UREĐENJE I UNAPREĐENJE STANOVANJA</t>
  </si>
  <si>
    <t>Hitni i nužni popravci na stanovima</t>
  </si>
  <si>
    <t>Provođenje programa utroška sred.od prod.stanova</t>
  </si>
  <si>
    <t>JAČANJE GOSPODARSTVA</t>
  </si>
  <si>
    <t>Poticanje razvoja poduzetništva</t>
  </si>
  <si>
    <t>POTPORE POLJOPRIVREDI</t>
  </si>
  <si>
    <t>ZAŠTITA,OČUVANJE I UNAPREĐ.ZDRAVLJA</t>
  </si>
  <si>
    <t>REPUBLIKA HRVATSKA</t>
  </si>
  <si>
    <t>KRAPINSKO-ZAGORSKA ŽUPANIJA</t>
  </si>
  <si>
    <t>GRAD PREGRADA</t>
  </si>
  <si>
    <t>Gradsko vijeće</t>
  </si>
  <si>
    <t>Članak 3.</t>
  </si>
  <si>
    <t xml:space="preserve">PREDSJEDNICA GRADSKOG VIJEĆA </t>
  </si>
  <si>
    <t>6</t>
  </si>
  <si>
    <t>7</t>
  </si>
  <si>
    <t>3</t>
  </si>
  <si>
    <t>4</t>
  </si>
  <si>
    <t>8</t>
  </si>
  <si>
    <t>5</t>
  </si>
  <si>
    <t>Opće javne usluge</t>
  </si>
  <si>
    <t>"Izvršna  i zakonodavna tijela, financijski i fiskalni poslovi, vanjski poslovi"</t>
  </si>
  <si>
    <t>Opće usluge</t>
  </si>
  <si>
    <t>Opće javne usluge koje nisu drugdje svrstane</t>
  </si>
  <si>
    <t>Javni red i sigurnost</t>
  </si>
  <si>
    <t>Usluge protupožarne zaštite</t>
  </si>
  <si>
    <t>Rashodi za javni red i sigurnost koji nisu drugdje svrstani</t>
  </si>
  <si>
    <t>Ekonomski poslovi</t>
  </si>
  <si>
    <t>"Poljoprivreda, šumarstvo, ribarstvo i lov"</t>
  </si>
  <si>
    <t>Promet</t>
  </si>
  <si>
    <t>Ostale industrije</t>
  </si>
  <si>
    <t>Zaštita okoliša</t>
  </si>
  <si>
    <t>Gospodarenje otpadom</t>
  </si>
  <si>
    <t>Smanjenje zagađivanja</t>
  </si>
  <si>
    <t>Poslovi i usluge zaštite okoliša koji nisu drugdje svrstani</t>
  </si>
  <si>
    <t>Usluge unapređenja stanovanja i zajednice</t>
  </si>
  <si>
    <t>Razvoj stanovanja</t>
  </si>
  <si>
    <t>Razvoj zajednice</t>
  </si>
  <si>
    <t>Ulična rasvjeta</t>
  </si>
  <si>
    <t>Rashodi vezani za stanovanje i kom. pogodnosti koji nisu drugdje svrstani</t>
  </si>
  <si>
    <t>Zdravstvo</t>
  </si>
  <si>
    <t>Poslovi i usluge zdravstva koji nisu drugdje svrstani</t>
  </si>
  <si>
    <t>"Rekreacija, kultura i religija"</t>
  </si>
  <si>
    <t>Službe rekreacije i sporta</t>
  </si>
  <si>
    <t>Službe kulture</t>
  </si>
  <si>
    <t>Religijske i druge službe zajednice</t>
  </si>
  <si>
    <t>"Rashodi za rekreaciju, kulturu i religiju koji nisu drugdje svrstani"</t>
  </si>
  <si>
    <t>Obrazovanje</t>
  </si>
  <si>
    <t>Predškolsko i osnovno obrazovanje</t>
  </si>
  <si>
    <t>Srednjoškolsko  obrazovanje</t>
  </si>
  <si>
    <t>Visoka naobrazba</t>
  </si>
  <si>
    <t>Obrazovanje koje se ne može definirati po stupnju</t>
  </si>
  <si>
    <t>Socijalna zaštita</t>
  </si>
  <si>
    <t>Bolest i invaliditet</t>
  </si>
  <si>
    <t>Obitelj i djeca</t>
  </si>
  <si>
    <t>Stanovanje</t>
  </si>
  <si>
    <t>Socijalna pomoć stanovništvu koje nije obuhvaćeno redovnim socijalnim programima</t>
  </si>
  <si>
    <t>Aktivnosti socijalne zaštite koje nisu drugdje svrstane</t>
  </si>
  <si>
    <t>Članak 4.</t>
  </si>
  <si>
    <t>31</t>
  </si>
  <si>
    <t>Rashodi za zaposlene</t>
  </si>
  <si>
    <t>32</t>
  </si>
  <si>
    <t>Materijalni rashodi</t>
  </si>
  <si>
    <t>38</t>
  </si>
  <si>
    <t>36</t>
  </si>
  <si>
    <t>Pomoći dane u inozemstvo i unutar općeg proračuna</t>
  </si>
  <si>
    <t>35</t>
  </si>
  <si>
    <t>Subvencije</t>
  </si>
  <si>
    <t>37</t>
  </si>
  <si>
    <t>Naknade građanima i kućanstvima na temelju osiguranja i druge naknade</t>
  </si>
  <si>
    <t>45</t>
  </si>
  <si>
    <t>Rashodi za dodatna ulaganja na nefinancijskoj imovini</t>
  </si>
  <si>
    <t>42</t>
  </si>
  <si>
    <t>Rashodi za nabavu proizvedene dugotrajne imovine</t>
  </si>
  <si>
    <t>41</t>
  </si>
  <si>
    <t>Rashodi za nabavu neproizvedene dugotrajne imovine</t>
  </si>
  <si>
    <t>34</t>
  </si>
  <si>
    <t>Financijski rashodi</t>
  </si>
  <si>
    <t>54</t>
  </si>
  <si>
    <t>Izdaci za otplatu glavnice primljenih kredita i zajmova</t>
  </si>
  <si>
    <t>61</t>
  </si>
  <si>
    <t>Prihodi od poreza</t>
  </si>
  <si>
    <t>63</t>
  </si>
  <si>
    <t>Pomoći iz inozemstva i od subjekata unutar općeg proračuna</t>
  </si>
  <si>
    <t>64</t>
  </si>
  <si>
    <t>Prihodi od imovine</t>
  </si>
  <si>
    <t>65</t>
  </si>
  <si>
    <t>Prihodi od upravnih i administrativnih pristojbi, pristojbi po posebnim propisima i naknada</t>
  </si>
  <si>
    <t>66</t>
  </si>
  <si>
    <t>68</t>
  </si>
  <si>
    <t>Kazne, upravne mjere i ostali prihodi</t>
  </si>
  <si>
    <t>71</t>
  </si>
  <si>
    <t>Prihodi od prodaje neproizvedene dugotrajne imovine</t>
  </si>
  <si>
    <t>72</t>
  </si>
  <si>
    <t>Prihodi od prodaje proizvedene dugotrajne imovine</t>
  </si>
  <si>
    <t>84</t>
  </si>
  <si>
    <t>Primici od zaduživanja</t>
  </si>
  <si>
    <t>Namjenski primici od zaduživanja</t>
  </si>
  <si>
    <t>Smart City</t>
  </si>
  <si>
    <t>Ostali projekti u kulturi</t>
  </si>
  <si>
    <t>Uređenje pomoćnog igrališta pri NK Pregrada</t>
  </si>
  <si>
    <t>Izgradnja reciklažnog dvorišta</t>
  </si>
  <si>
    <t>Ekološki bazen</t>
  </si>
  <si>
    <t>Pučko otvoreno učilište Pregrada</t>
  </si>
  <si>
    <t>Redovna djelatnost Pučkog otvorenog učilišta</t>
  </si>
  <si>
    <t>Kunagora zaštićeni krajobraz</t>
  </si>
  <si>
    <t>Izrada prostorno planske dokumentacije</t>
  </si>
  <si>
    <t>Zaštita bioraznolikosti i krajolika</t>
  </si>
  <si>
    <t>Dodatne usluge u obrazovanju</t>
  </si>
  <si>
    <t>Razdjel 100</t>
  </si>
  <si>
    <t>Glava 10001</t>
  </si>
  <si>
    <t>Program 1000</t>
  </si>
  <si>
    <t>Aktivnost A100001</t>
  </si>
  <si>
    <t>Izvor  1.1.</t>
  </si>
  <si>
    <t>Aktivnost A100002</t>
  </si>
  <si>
    <t>Aktivnost A100003</t>
  </si>
  <si>
    <t>Aktivnost A100004</t>
  </si>
  <si>
    <t>Razdjel 200</t>
  </si>
  <si>
    <t>Glava 20001</t>
  </si>
  <si>
    <t>Program 1001</t>
  </si>
  <si>
    <t>Program 1003</t>
  </si>
  <si>
    <t>Izgradnja područnog objekta DV Naša radost</t>
  </si>
  <si>
    <t>Program 1004</t>
  </si>
  <si>
    <t>Dogradnja Glazbene škole u Pregradi</t>
  </si>
  <si>
    <t>Program 1005</t>
  </si>
  <si>
    <t>Program 1006</t>
  </si>
  <si>
    <t>Program 1021</t>
  </si>
  <si>
    <t>Program 1007</t>
  </si>
  <si>
    <t>Program 1008</t>
  </si>
  <si>
    <t>Program 1014</t>
  </si>
  <si>
    <t>Program 1017</t>
  </si>
  <si>
    <t>Program 1018</t>
  </si>
  <si>
    <t>Program 1020</t>
  </si>
  <si>
    <t>Glava 20002</t>
  </si>
  <si>
    <t>Izvor  1.2.</t>
  </si>
  <si>
    <t>Glava 20003</t>
  </si>
  <si>
    <t>Erasmus akreditacija 2023.</t>
  </si>
  <si>
    <t>Razdjel 300</t>
  </si>
  <si>
    <t>Glava 30001</t>
  </si>
  <si>
    <t>Program 1002</t>
  </si>
  <si>
    <t>Program 1009</t>
  </si>
  <si>
    <t>Program 1010</t>
  </si>
  <si>
    <t>Program 1011</t>
  </si>
  <si>
    <t>Program 1012</t>
  </si>
  <si>
    <t>Program 1013</t>
  </si>
  <si>
    <t>Program 1015</t>
  </si>
  <si>
    <t>Program 1016</t>
  </si>
  <si>
    <t>Program 1019</t>
  </si>
  <si>
    <t>Funkcijska klasifikacija  01</t>
  </si>
  <si>
    <t>Funkcijska klasifikacija  011</t>
  </si>
  <si>
    <t>Funkcijska klasifikacija  013</t>
  </si>
  <si>
    <t>Funkcijska klasifikacija  016</t>
  </si>
  <si>
    <t>Funkcijska klasifikacija  03</t>
  </si>
  <si>
    <t>Funkcijska klasifikacija  032</t>
  </si>
  <si>
    <t>Funkcijska klasifikacija  036</t>
  </si>
  <si>
    <t>Funkcijska klasifikacija  04</t>
  </si>
  <si>
    <t>Funkcijska klasifikacija  042</t>
  </si>
  <si>
    <t>Funkcijska klasifikacija  045</t>
  </si>
  <si>
    <t>Funkcijska klasifikacija  047</t>
  </si>
  <si>
    <t>Funkcijska klasifikacija  05</t>
  </si>
  <si>
    <t>Funkcijska klasifikacija  051</t>
  </si>
  <si>
    <t>Funkcijska klasifikacija  053</t>
  </si>
  <si>
    <t>Funkcijska klasifikacija  054</t>
  </si>
  <si>
    <t>Funkcijska klasifikacija  056</t>
  </si>
  <si>
    <t>Funkcijska klasifikacija  06</t>
  </si>
  <si>
    <t>Funkcijska klasifikacija  061</t>
  </si>
  <si>
    <t>Funkcijska klasifikacija  062</t>
  </si>
  <si>
    <t>Funkcijska klasifikacija  064</t>
  </si>
  <si>
    <t>Funkcijska klasifikacija  066</t>
  </si>
  <si>
    <t>Funkcijska klasifikacija  07</t>
  </si>
  <si>
    <t>Funkcijska klasifikacija  076</t>
  </si>
  <si>
    <t>Funkcijska klasifikacija  08</t>
  </si>
  <si>
    <t>Funkcijska klasifikacija  081</t>
  </si>
  <si>
    <t>Funkcijska klasifikacija  082</t>
  </si>
  <si>
    <t>Funkcijska klasifikacija  084</t>
  </si>
  <si>
    <t>Funkcijska klasifikacija  086</t>
  </si>
  <si>
    <t>Funkcijska klasifikacija  09</t>
  </si>
  <si>
    <t>Funkcijska klasifikacija  091</t>
  </si>
  <si>
    <t>Funkcijska klasifikacija  092</t>
  </si>
  <si>
    <t>Funkcijska klasifikacija  094</t>
  </si>
  <si>
    <t>Funkcijska klasifikacija  095</t>
  </si>
  <si>
    <t>Funkcijska klasifikacija  096</t>
  </si>
  <si>
    <t>Funkcijska klasifikacija  10</t>
  </si>
  <si>
    <t>Funkcijska klasifikacija  101</t>
  </si>
  <si>
    <t>Funkcijska klasifikacija  104</t>
  </si>
  <si>
    <t>Funkcijska klasifikacija  106</t>
  </si>
  <si>
    <t>Funkcijska klasifikacija  107</t>
  </si>
  <si>
    <t>Funkcijska klasifikacija  109</t>
  </si>
  <si>
    <t>U općem dijelu proračuna iskazan je sažetak računa prihoda i rashoda i računa financiranja te račun prihoda i rashoda i račun financiranja.</t>
  </si>
  <si>
    <t>SVEUKUPNO PRIHODI</t>
  </si>
  <si>
    <t>Posebni dio sastoji se od plana rashoda i izdataka iskazanih po organizacijskoj klasifikaciji, izvorima financiranja i ekonomskoj klasifikaciji, raspoređenih u programe koji se sastoje od aktivnosti i projekata</t>
  </si>
  <si>
    <t>POSEBNI DIO</t>
  </si>
  <si>
    <t>Prilagodba građevina osobama s invaliditetom</t>
  </si>
  <si>
    <t>Uređenje teniskog igrališta</t>
  </si>
  <si>
    <t>Zajedničko planiranje proračuna</t>
  </si>
  <si>
    <t>Povelja o ravnopravnosti spolova i Pregrada sigurno mjesto za žene</t>
  </si>
  <si>
    <t>Erasmus akreditacija 2024</t>
  </si>
  <si>
    <t>Članak 1.</t>
  </si>
  <si>
    <t>Članak 2.</t>
  </si>
  <si>
    <t>1. OPĆI DIO</t>
  </si>
  <si>
    <t>1.1. Sažetak Računa prihoda i rashoda i Računa financiranja, preneseni višak ili manjak</t>
  </si>
  <si>
    <t>Prihodi od prodaje proizvoda i robe te pruženih usluga, prihodi od donacija te povrati po protestira</t>
  </si>
  <si>
    <t>Rashodi za donacije, kazne, naknade šteta i kapitalne pomoći</t>
  </si>
  <si>
    <t>1.2. Račun prihoda i rashoda</t>
  </si>
  <si>
    <t>1.2.1. Prihodi i rashodi prema ekonomskoj klasifikaciji</t>
  </si>
  <si>
    <t>1.2.2. Prihodi i rashodi prema izvorima financiranja</t>
  </si>
  <si>
    <t>Izvor  1.</t>
  </si>
  <si>
    <t>Opći prihodi i primici</t>
  </si>
  <si>
    <t>Izvor  3.</t>
  </si>
  <si>
    <t>Izvor  3.3.</t>
  </si>
  <si>
    <t>Izvor  3.4.</t>
  </si>
  <si>
    <t>Vlastiti prihodi - korisnik</t>
  </si>
  <si>
    <t>Izvor  4.</t>
  </si>
  <si>
    <t>Izvor  4.3.</t>
  </si>
  <si>
    <t>Izvor  4.4.</t>
  </si>
  <si>
    <t>Izvor  5.</t>
  </si>
  <si>
    <t>Donacije</t>
  </si>
  <si>
    <t>Izvor  5.3.</t>
  </si>
  <si>
    <t>Izvor  5.4.</t>
  </si>
  <si>
    <t>Izvor  6.</t>
  </si>
  <si>
    <t>Prihodi od prodaje  ili zamjene nef.imovine i nad.štete s os</t>
  </si>
  <si>
    <t>Izvor  6.4.</t>
  </si>
  <si>
    <t>Izvor  7.</t>
  </si>
  <si>
    <t>Izvor  7.3.</t>
  </si>
  <si>
    <t>Prihodi od prod.imovine i od nakn.štete osig.</t>
  </si>
  <si>
    <t>Izvor  8.</t>
  </si>
  <si>
    <t>Izvor  8.1.</t>
  </si>
  <si>
    <t>1.2.3. Rashodi prema funkcijskoj klasifikaciji</t>
  </si>
  <si>
    <t>1.3. Račun financiranja</t>
  </si>
  <si>
    <t>1.3.1. Račun financiranja prema ekonomskoj klasifikaciji</t>
  </si>
  <si>
    <t>1.3.2. Račun financiranja prema izvorima financiranja</t>
  </si>
  <si>
    <t>Aktivnost A100102</t>
  </si>
  <si>
    <t>Kapitalni projekt K100302</t>
  </si>
  <si>
    <t>Tekući projekt T100301</t>
  </si>
  <si>
    <t>Zajedno u učenju i igri</t>
  </si>
  <si>
    <t>Aktivnost A100401</t>
  </si>
  <si>
    <t>OŠ i SŠ - sufinanciranje provedbe programa</t>
  </si>
  <si>
    <t>Aktivnost A100402</t>
  </si>
  <si>
    <t>Aktivnost A100403</t>
  </si>
  <si>
    <t>Aktivnost A100404</t>
  </si>
  <si>
    <t>Aktivnost A100405</t>
  </si>
  <si>
    <t>Kapitalni projekt K100409</t>
  </si>
  <si>
    <t>Aktivnost A100501</t>
  </si>
  <si>
    <t>Kapitalni projekt K100501</t>
  </si>
  <si>
    <t>Uređenje zgrade i zemljišta EMKA</t>
  </si>
  <si>
    <t>Aktivnost A100603</t>
  </si>
  <si>
    <t>Aktivnost A100604</t>
  </si>
  <si>
    <t>Aktivnost A100605</t>
  </si>
  <si>
    <t>Aktivnost A100606</t>
  </si>
  <si>
    <t>Aktivnost A100607</t>
  </si>
  <si>
    <t>Aktivnost A102101</t>
  </si>
  <si>
    <t>Kapitalni projekt K102101</t>
  </si>
  <si>
    <t>Aktivnost A100703</t>
  </si>
  <si>
    <t>Aktivnost A100704</t>
  </si>
  <si>
    <t>Kapitalni projekt K100701</t>
  </si>
  <si>
    <t>Kapitalni projekt K100703</t>
  </si>
  <si>
    <t>Kapitalni projekt K100704</t>
  </si>
  <si>
    <t>Kapitalni projekt K100708</t>
  </si>
  <si>
    <t>Spomen obilježje NOB-u</t>
  </si>
  <si>
    <t>Aktivnost A100801</t>
  </si>
  <si>
    <t>Kapitalni projekt K100802</t>
  </si>
  <si>
    <t>Kapitalni projekt K100803</t>
  </si>
  <si>
    <t>Kapitalni projekt K100804</t>
  </si>
  <si>
    <t>Kapitalni projekt K100806</t>
  </si>
  <si>
    <t>Aktivnost A101401</t>
  </si>
  <si>
    <t>Aktivnost A101701</t>
  </si>
  <si>
    <t>Unapređenje razvoja turizma i turistička promidžba</t>
  </si>
  <si>
    <t>Aktivnost A101801</t>
  </si>
  <si>
    <t>Aktivnost A101804</t>
  </si>
  <si>
    <t>Tekući projekt T101803</t>
  </si>
  <si>
    <t>Aktivnost A102001</t>
  </si>
  <si>
    <t>Kapitalni projekt K102004</t>
  </si>
  <si>
    <t>Tekući projekt T102001</t>
  </si>
  <si>
    <t>Tekući projekt T102005</t>
  </si>
  <si>
    <t>Geodetske i usluge projektiranja vezane za imovinu Grada</t>
  </si>
  <si>
    <t>Aktivnost A100303</t>
  </si>
  <si>
    <t>Provođenje predškole</t>
  </si>
  <si>
    <t>Aktivnost A100301</t>
  </si>
  <si>
    <t>Aktivnost A100709</t>
  </si>
  <si>
    <t>Aktivnost A100701</t>
  </si>
  <si>
    <t>Aktivnost A100702</t>
  </si>
  <si>
    <t>Aktivnost A100705</t>
  </si>
  <si>
    <t>Edukativni program Muzeja - monografija muzeja</t>
  </si>
  <si>
    <t>Tekući projekt T100704</t>
  </si>
  <si>
    <t>Tekući projekt T100707</t>
  </si>
  <si>
    <t>Tekući projekt T100708</t>
  </si>
  <si>
    <t>Erasmus akreditacija 2025.</t>
  </si>
  <si>
    <t>Tekući projekt T100709</t>
  </si>
  <si>
    <t>Erasmus projekt CIRC</t>
  </si>
  <si>
    <t>Aktivnost A100201</t>
  </si>
  <si>
    <t>Aktivnost A100202</t>
  </si>
  <si>
    <t>Aktivnost A100203</t>
  </si>
  <si>
    <t>Aktivnost A100901</t>
  </si>
  <si>
    <t>Održavanje jav. površina i zimsko održ.cesta</t>
  </si>
  <si>
    <t>Aktivnost A100902</t>
  </si>
  <si>
    <t>Aktivnost A100903</t>
  </si>
  <si>
    <t>Sanacije šteta od prirodnih nepogoda</t>
  </si>
  <si>
    <t>Aktivnost A100905</t>
  </si>
  <si>
    <t>Kapitalni projekt K101001</t>
  </si>
  <si>
    <t>Kapitalni projekt K101002</t>
  </si>
  <si>
    <t>Kapitalni projekt K101003</t>
  </si>
  <si>
    <t>Kapitalni projekt K101004</t>
  </si>
  <si>
    <t>Aktivnost A101101</t>
  </si>
  <si>
    <t>Aktivnost A101201</t>
  </si>
  <si>
    <t>Aktivnost A101202</t>
  </si>
  <si>
    <t>Aktivnost A101203</t>
  </si>
  <si>
    <t>Uklanjanje i zbrinjavanje azbestnih pokrova</t>
  </si>
  <si>
    <t>Kapitalni projekt K101203</t>
  </si>
  <si>
    <t>Tekući projekt T101201</t>
  </si>
  <si>
    <t>Aktivnost A101301</t>
  </si>
  <si>
    <t>Kapitalni projekt K101301</t>
  </si>
  <si>
    <t>Kapitalni projekt K101302</t>
  </si>
  <si>
    <t>Aktivnost A101501</t>
  </si>
  <si>
    <t>Aktivnost A101601</t>
  </si>
  <si>
    <t>Subvencije poljoprivrednicima</t>
  </si>
  <si>
    <t>Aktivnost A101901</t>
  </si>
  <si>
    <t>Deratizacija i drugo</t>
  </si>
  <si>
    <t>Autohtona zagorska klet</t>
  </si>
  <si>
    <t>SVEUKUPNO RASHODI</t>
  </si>
  <si>
    <t>VRSTA PRIMITAKA</t>
  </si>
  <si>
    <t>SVEUKUPNO PRIMICI</t>
  </si>
  <si>
    <t>Starost</t>
  </si>
  <si>
    <t>Tekući projekt T100302</t>
  </si>
  <si>
    <t>Poboljšanje materijalnih uvjeta u Dječjem vrtiću "Naša radost"</t>
  </si>
  <si>
    <t>Kapitalni projekt K100601</t>
  </si>
  <si>
    <t>Centar za starije osobe Pregrada</t>
  </si>
  <si>
    <t>Korisnik  K01</t>
  </si>
  <si>
    <t>Dječji vrtić "Naša radost" Pregrada</t>
  </si>
  <si>
    <t>Korisnik  K05</t>
  </si>
  <si>
    <t>Korisnik  KO2</t>
  </si>
  <si>
    <t>Gradska knjižnica Pregrada</t>
  </si>
  <si>
    <t>Korisnik  K04</t>
  </si>
  <si>
    <t>Muzej grada Pregrade</t>
  </si>
  <si>
    <t>Davorka Filipčić</t>
  </si>
  <si>
    <t>III. IZMJENE I DOPUNE PRORAČUNA GRADA PREGRADE ZA 2025. GODINU</t>
  </si>
  <si>
    <t>Pregrada, 17.12.2025.</t>
  </si>
  <si>
    <t>III. Izmjene i dopune Proračuna Grada Pregrade sastoje se od općeg i posebnog dijela.</t>
  </si>
  <si>
    <t>-1.1%</t>
  </si>
  <si>
    <t>10.0%</t>
  </si>
  <si>
    <t>-5.9%</t>
  </si>
  <si>
    <t>40.2%</t>
  </si>
  <si>
    <t>-7.7%</t>
  </si>
  <si>
    <t>53.3%</t>
  </si>
  <si>
    <t>-14.4%</t>
  </si>
  <si>
    <t>-3.8%</t>
  </si>
  <si>
    <t>-10.3%</t>
  </si>
  <si>
    <t>-8.3%</t>
  </si>
  <si>
    <t>3.3%</t>
  </si>
  <si>
    <t>-15.0%</t>
  </si>
  <si>
    <t>-4.3%</t>
  </si>
  <si>
    <t>Funkcijska klasifikacija  102</t>
  </si>
  <si>
    <t>Ove III. izmjene i dopune Proračuna grada Pregrade za 2025. godinu  objavljuju se u Službenom glasniku Krapinsko zagorske županije, a stupaju na snagu osmog dana od dana objave.</t>
  </si>
  <si>
    <t xml:space="preserve"> Temeljem odredbi članka 45. Zakona o proračunu ("NN broj 144/21) i članka 32. Statuta Grada Pregrade (Službeni glasnik Krapinsko-zagorske županije broj 6/13 i 17/13, 7/18, 16/18- pročišćeni tekst, 05/20, 8/21, 38/22, 40/23), Gradsko vijeće Grada Pregrade na 4. sjednici održanoj dana 17. prosinca 2025. donosi</t>
  </si>
  <si>
    <t>KLASA:  400-01/25-01/14</t>
  </si>
  <si>
    <t>0.4%</t>
  </si>
  <si>
    <t>1.0%</t>
  </si>
  <si>
    <t>-0.9%</t>
  </si>
  <si>
    <t>6.1%</t>
  </si>
  <si>
    <t>10.8%</t>
  </si>
  <si>
    <t>-2.9%</t>
  </si>
  <si>
    <t>3.5%</t>
  </si>
  <si>
    <t>Tekući projekt T101801</t>
  </si>
  <si>
    <t>European EcoSphere</t>
  </si>
  <si>
    <t>URBROJ:  2140-5-01-25-6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</si>
</sst>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1A]#,##0.00;\-\ #,##0.00"/>
    <numFmt numFmtId="165" formatCode="0.0%"/>
    <numFmt numFmtId="166" formatCode="[$-1041A]#,##0.00;\-#,##0.00"/>
  </numFmts>
  <fonts count="31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.75"/>
      <color rgb="FF000000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10"/>
      <color rgb="FFFFFFFF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rgb="FFFFFFFF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rgb="FFFFFFFF"/>
      <name val="Arial"/>
    </font>
    <font>
      <sz val="11"/>
      <name val="Calibri"/>
    </font>
    <font>
      <sz val="9"/>
      <color rgb="FF000000"/>
      <name val="Arial"/>
    </font>
    <font>
      <b/>
      <sz val="8"/>
      <color rgb="FFFFFFFF"/>
      <name val="Arial"/>
    </font>
    <font>
      <b/>
      <sz val="8"/>
      <color rgb="FF000000"/>
      <name val="Arial"/>
    </font>
    <font>
      <sz val="8"/>
      <color rgb="FF000000"/>
      <name val="Arial"/>
    </font>
    <font>
      <b/>
      <sz val="9"/>
      <color rgb="FF000000"/>
      <name val="Arial"/>
    </font>
  </fonts>
  <fills count="14">
    <fill>
      <patternFill patternType="none"/>
    </fill>
    <fill>
      <patternFill patternType="gray125"/>
    </fill>
    <fill>
      <patternFill patternType="solid">
        <fgColor rgb="FF808080"/>
        <bgColor rgb="FF808080"/>
      </patternFill>
    </fill>
    <fill>
      <patternFill patternType="solid">
        <fgColor rgb="FF696969"/>
        <bgColor rgb="FF696969"/>
      </patternFill>
    </fill>
    <fill>
      <patternFill patternType="solid">
        <fgColor rgb="FF000080"/>
        <bgColor rgb="FF000080"/>
      </patternFill>
    </fill>
    <fill>
      <patternFill patternType="solid">
        <fgColor rgb="FF0000CE"/>
        <bgColor rgb="FF0000CE"/>
      </patternFill>
    </fill>
    <fill>
      <patternFill patternType="solid">
        <fgColor rgb="FFC1C1FF"/>
        <bgColor rgb="FFC1C1FF"/>
      </patternFill>
    </fill>
    <fill>
      <patternFill patternType="solid">
        <fgColor rgb="FFE1E1FF"/>
        <bgColor rgb="FFE1E1FF"/>
      </patternFill>
    </fill>
    <fill>
      <patternFill patternType="solid">
        <fgColor rgb="FF191970"/>
        <bgColor rgb="FF191970"/>
      </patternFill>
    </fill>
    <fill>
      <patternFill patternType="solid">
        <fgColor rgb="FF5BADFF"/>
        <bgColor rgb="FF5BADFF"/>
      </patternFill>
    </fill>
    <fill>
      <patternFill patternType="solid">
        <fgColor rgb="FF64CDFF"/>
        <bgColor rgb="FF64CDFF"/>
      </patternFill>
    </fill>
    <fill>
      <patternFill patternType="solid">
        <fgColor rgb="FFFFEE75"/>
        <bgColor rgb="FFFFEE75"/>
      </patternFill>
    </fill>
    <fill>
      <patternFill patternType="solid">
        <fgColor rgb="FFFEDE01"/>
        <bgColor rgb="FFFEDE01"/>
      </patternFill>
    </fill>
    <fill>
      <patternFill patternType="solid">
        <fgColor rgb="FFA3C9B9"/>
        <bgColor rgb="FFA3C9B9"/>
      </patternFill>
    </fill>
  </fills>
  <borders count="8">
    <border>
      <left/>
      <right/>
      <top/>
      <bottom/>
      <diagonal/>
    </border>
    <border>
      <left/>
      <right/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14" fillId="0" borderId="0"/>
    <xf numFmtId="0" fontId="21" fillId="0" borderId="0"/>
    <xf numFmtId="0" fontId="7" fillId="0" borderId="0"/>
  </cellStyleXfs>
  <cellXfs count="153">
    <xf numFmtId="0" fontId="1" fillId="0" borderId="0" xfId="0" applyFont="1"/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horizontal="right" vertical="top" wrapText="1" readingOrder="1"/>
    </xf>
    <xf numFmtId="0" fontId="5" fillId="0" borderId="0" xfId="0" applyFont="1" applyAlignment="1">
      <alignment vertical="top" wrapText="1" readingOrder="1"/>
    </xf>
    <xf numFmtId="164" fontId="4" fillId="0" borderId="0" xfId="0" applyNumberFormat="1" applyFont="1" applyAlignment="1">
      <alignment horizontal="right" wrapText="1" readingOrder="1"/>
    </xf>
    <xf numFmtId="4" fontId="8" fillId="0" borderId="2" xfId="0" applyNumberFormat="1" applyFont="1" applyBorder="1"/>
    <xf numFmtId="0" fontId="9" fillId="0" borderId="0" xfId="0" applyFont="1"/>
    <xf numFmtId="0" fontId="12" fillId="0" borderId="0" xfId="0" applyFont="1"/>
    <xf numFmtId="0" fontId="13" fillId="0" borderId="0" xfId="0" applyFont="1"/>
    <xf numFmtId="0" fontId="12" fillId="0" borderId="0" xfId="0" applyFont="1" applyAlignment="1">
      <alignment vertical="center"/>
    </xf>
    <xf numFmtId="0" fontId="3" fillId="0" borderId="0" xfId="0" applyFont="1"/>
    <xf numFmtId="0" fontId="15" fillId="0" borderId="0" xfId="0" applyFont="1" applyAlignment="1">
      <alignment vertical="top" wrapText="1" readingOrder="1"/>
    </xf>
    <xf numFmtId="164" fontId="15" fillId="0" borderId="0" xfId="0" applyNumberFormat="1" applyFont="1" applyAlignment="1">
      <alignment horizontal="right" vertical="top" wrapText="1" readingOrder="1"/>
    </xf>
    <xf numFmtId="0" fontId="15" fillId="0" borderId="0" xfId="0" applyFont="1" applyAlignment="1">
      <alignment horizontal="right" vertical="top" wrapText="1" readingOrder="1"/>
    </xf>
    <xf numFmtId="0" fontId="14" fillId="0" borderId="0" xfId="0" applyFont="1"/>
    <xf numFmtId="0" fontId="16" fillId="2" borderId="0" xfId="0" applyFont="1" applyFill="1" applyAlignment="1">
      <alignment vertical="top" wrapText="1" readingOrder="1"/>
    </xf>
    <xf numFmtId="0" fontId="17" fillId="0" borderId="6" xfId="0" applyFont="1" applyBorder="1" applyAlignment="1">
      <alignment vertical="center" wrapText="1" readingOrder="1"/>
    </xf>
    <xf numFmtId="0" fontId="17" fillId="0" borderId="6" xfId="0" applyFont="1" applyBorder="1" applyAlignment="1">
      <alignment horizontal="right" vertical="center" wrapText="1" readingOrder="1"/>
    </xf>
    <xf numFmtId="0" fontId="18" fillId="3" borderId="0" xfId="0" applyFont="1" applyFill="1" applyAlignment="1">
      <alignment horizontal="left" vertical="center" wrapText="1" readingOrder="1"/>
    </xf>
    <xf numFmtId="0" fontId="19" fillId="0" borderId="0" xfId="0" applyFont="1" applyAlignment="1">
      <alignment horizontal="left" vertical="center" wrapText="1" readingOrder="1"/>
    </xf>
    <xf numFmtId="0" fontId="19" fillId="11" borderId="0" xfId="0" applyFont="1" applyFill="1" applyAlignment="1">
      <alignment horizontal="left" vertical="center" wrapText="1" readingOrder="1"/>
    </xf>
    <xf numFmtId="0" fontId="14" fillId="0" borderId="0" xfId="0" applyFont="1" applyAlignment="1">
      <alignment horizontal="center" wrapText="1"/>
    </xf>
    <xf numFmtId="0" fontId="19" fillId="0" borderId="0" xfId="0" applyFont="1" applyAlignment="1">
      <alignment vertical="center" wrapText="1" readingOrder="1"/>
    </xf>
    <xf numFmtId="0" fontId="4" fillId="0" borderId="0" xfId="0" applyFont="1" applyAlignment="1">
      <alignment horizontal="center" vertical="center" wrapText="1" readingOrder="1"/>
    </xf>
    <xf numFmtId="166" fontId="18" fillId="3" borderId="0" xfId="0" applyNumberFormat="1" applyFont="1" applyFill="1" applyAlignment="1">
      <alignment horizontal="right" vertical="center" wrapText="1" readingOrder="1"/>
    </xf>
    <xf numFmtId="166" fontId="19" fillId="0" borderId="0" xfId="0" applyNumberFormat="1" applyFont="1" applyAlignment="1">
      <alignment horizontal="right" vertical="center" wrapText="1" readingOrder="1"/>
    </xf>
    <xf numFmtId="166" fontId="19" fillId="11" borderId="0" xfId="0" applyNumberFormat="1" applyFont="1" applyFill="1" applyAlignment="1">
      <alignment horizontal="right" vertical="center" wrapText="1" readingOrder="1"/>
    </xf>
    <xf numFmtId="0" fontId="12" fillId="0" borderId="0" xfId="3" applyFont="1" applyAlignment="1" applyProtection="1">
      <alignment wrapText="1"/>
      <protection locked="0"/>
    </xf>
    <xf numFmtId="0" fontId="3" fillId="0" borderId="0" xfId="3" applyFont="1" applyAlignment="1">
      <alignment horizontal="left" vertical="top" wrapText="1"/>
    </xf>
    <xf numFmtId="0" fontId="14" fillId="0" borderId="0" xfId="2"/>
    <xf numFmtId="0" fontId="11" fillId="0" borderId="0" xfId="2" applyFont="1" applyAlignment="1">
      <alignment horizontal="center"/>
    </xf>
    <xf numFmtId="0" fontId="14" fillId="0" borderId="0" xfId="2" applyAlignment="1">
      <alignment horizontal="center"/>
    </xf>
    <xf numFmtId="0" fontId="0" fillId="0" borderId="0" xfId="0"/>
    <xf numFmtId="0" fontId="4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right" wrapText="1" readingOrder="1"/>
    </xf>
    <xf numFmtId="0" fontId="4" fillId="0" borderId="0" xfId="0" applyFont="1" applyAlignment="1">
      <alignment horizontal="center" wrapText="1" readingOrder="1"/>
    </xf>
    <xf numFmtId="0" fontId="19" fillId="12" borderId="0" xfId="0" applyFont="1" applyFill="1" applyAlignment="1">
      <alignment horizontal="left" vertical="center" wrapText="1" readingOrder="1"/>
    </xf>
    <xf numFmtId="166" fontId="19" fillId="12" borderId="0" xfId="0" applyNumberFormat="1" applyFont="1" applyFill="1" applyAlignment="1">
      <alignment horizontal="right" vertical="center" wrapText="1" readingOrder="1"/>
    </xf>
    <xf numFmtId="0" fontId="24" fillId="8" borderId="0" xfId="4" applyFont="1" applyFill="1" applyAlignment="1">
      <alignment vertical="top" wrapText="1" readingOrder="1"/>
    </xf>
    <xf numFmtId="166" fontId="24" fillId="8" borderId="0" xfId="4" applyNumberFormat="1" applyFont="1" applyFill="1" applyAlignment="1">
      <alignment horizontal="right" vertical="top" wrapText="1" readingOrder="1"/>
    </xf>
    <xf numFmtId="0" fontId="26" fillId="0" borderId="0" xfId="4" applyFont="1" applyAlignment="1">
      <alignment vertical="top" wrapText="1" readingOrder="1"/>
    </xf>
    <xf numFmtId="166" fontId="26" fillId="0" borderId="0" xfId="4" applyNumberFormat="1" applyFont="1" applyAlignment="1">
      <alignment horizontal="right" vertical="top" wrapText="1" readingOrder="1"/>
    </xf>
    <xf numFmtId="0" fontId="27" fillId="3" borderId="0" xfId="4" applyFont="1" applyFill="1" applyAlignment="1">
      <alignment horizontal="left" vertical="center" wrapText="1" readingOrder="1"/>
    </xf>
    <xf numFmtId="166" fontId="27" fillId="3" borderId="0" xfId="4" applyNumberFormat="1" applyFont="1" applyFill="1" applyAlignment="1">
      <alignment horizontal="right" vertical="center" wrapText="1" readingOrder="1"/>
    </xf>
    <xf numFmtId="166" fontId="28" fillId="12" borderId="0" xfId="4" applyNumberFormat="1" applyFont="1" applyFill="1" applyAlignment="1">
      <alignment horizontal="right" vertical="center" wrapText="1" readingOrder="1"/>
    </xf>
    <xf numFmtId="0" fontId="28" fillId="11" borderId="0" xfId="4" applyFont="1" applyFill="1" applyAlignment="1">
      <alignment horizontal="left" vertical="center" wrapText="1" readingOrder="1"/>
    </xf>
    <xf numFmtId="166" fontId="28" fillId="11" borderId="0" xfId="4" applyNumberFormat="1" applyFont="1" applyFill="1" applyAlignment="1">
      <alignment horizontal="right" vertical="center" wrapText="1" readingOrder="1"/>
    </xf>
    <xf numFmtId="0" fontId="29" fillId="0" borderId="6" xfId="4" applyFont="1" applyBorder="1" applyAlignment="1">
      <alignment vertical="center" wrapText="1" readingOrder="1"/>
    </xf>
    <xf numFmtId="0" fontId="29" fillId="0" borderId="6" xfId="4" applyFont="1" applyBorder="1" applyAlignment="1">
      <alignment horizontal="right" vertical="center" wrapText="1" readingOrder="1"/>
    </xf>
    <xf numFmtId="0" fontId="27" fillId="4" borderId="0" xfId="4" applyFont="1" applyFill="1" applyAlignment="1">
      <alignment horizontal="left" vertical="center" wrapText="1" readingOrder="1"/>
    </xf>
    <xf numFmtId="166" fontId="27" fillId="4" borderId="0" xfId="4" applyNumberFormat="1" applyFont="1" applyFill="1" applyAlignment="1">
      <alignment horizontal="right" vertical="center" wrapText="1" readingOrder="1"/>
    </xf>
    <xf numFmtId="0" fontId="27" fillId="5" borderId="0" xfId="4" applyFont="1" applyFill="1" applyAlignment="1">
      <alignment horizontal="left" vertical="center" wrapText="1" readingOrder="1"/>
    </xf>
    <xf numFmtId="166" fontId="27" fillId="5" borderId="0" xfId="4" applyNumberFormat="1" applyFont="1" applyFill="1" applyAlignment="1">
      <alignment horizontal="right" vertical="center" wrapText="1" readingOrder="1"/>
    </xf>
    <xf numFmtId="0" fontId="28" fillId="6" borderId="0" xfId="4" applyFont="1" applyFill="1" applyAlignment="1">
      <alignment horizontal="left" vertical="center" wrapText="1" readingOrder="1"/>
    </xf>
    <xf numFmtId="166" fontId="28" fillId="6" borderId="0" xfId="4" applyNumberFormat="1" applyFont="1" applyFill="1" applyAlignment="1">
      <alignment horizontal="right" vertical="center" wrapText="1" readingOrder="1"/>
    </xf>
    <xf numFmtId="0" fontId="28" fillId="7" borderId="0" xfId="4" applyFont="1" applyFill="1" applyAlignment="1">
      <alignment horizontal="left" vertical="center" wrapText="1" readingOrder="1"/>
    </xf>
    <xf numFmtId="166" fontId="28" fillId="7" borderId="0" xfId="4" applyNumberFormat="1" applyFont="1" applyFill="1" applyAlignment="1">
      <alignment horizontal="right" vertical="center" wrapText="1" readingOrder="1"/>
    </xf>
    <xf numFmtId="0" fontId="28" fillId="0" borderId="0" xfId="4" applyFont="1" applyAlignment="1">
      <alignment horizontal="left" vertical="center" wrapText="1" readingOrder="1"/>
    </xf>
    <xf numFmtId="166" fontId="28" fillId="0" borderId="0" xfId="4" applyNumberFormat="1" applyFont="1" applyAlignment="1">
      <alignment horizontal="right" vertical="center" wrapText="1" readingOrder="1"/>
    </xf>
    <xf numFmtId="0" fontId="29" fillId="0" borderId="0" xfId="4" applyFont="1" applyAlignment="1">
      <alignment horizontal="left" vertical="center" wrapText="1" readingOrder="1"/>
    </xf>
    <xf numFmtId="166" fontId="29" fillId="0" borderId="0" xfId="4" applyNumberFormat="1" applyFont="1" applyAlignment="1">
      <alignment horizontal="right" vertical="center" wrapText="1" readingOrder="1"/>
    </xf>
    <xf numFmtId="0" fontId="28" fillId="13" borderId="0" xfId="4" applyFont="1" applyFill="1" applyAlignment="1">
      <alignment horizontal="left" vertical="center" wrapText="1" readingOrder="1"/>
    </xf>
    <xf numFmtId="166" fontId="28" fillId="13" borderId="0" xfId="4" applyNumberFormat="1" applyFont="1" applyFill="1" applyAlignment="1">
      <alignment horizontal="right" vertical="center" wrapText="1" readingOrder="1"/>
    </xf>
    <xf numFmtId="0" fontId="28" fillId="9" borderId="0" xfId="4" applyFont="1" applyFill="1" applyAlignment="1">
      <alignment horizontal="left" vertical="center" wrapText="1" readingOrder="1"/>
    </xf>
    <xf numFmtId="166" fontId="28" fillId="9" borderId="0" xfId="4" applyNumberFormat="1" applyFont="1" applyFill="1" applyAlignment="1">
      <alignment horizontal="right" vertical="center" wrapText="1" readingOrder="1"/>
    </xf>
    <xf numFmtId="0" fontId="28" fillId="10" borderId="0" xfId="4" applyFont="1" applyFill="1" applyAlignment="1">
      <alignment horizontal="left" vertical="center" wrapText="1" readingOrder="1"/>
    </xf>
    <xf numFmtId="166" fontId="28" fillId="10" borderId="0" xfId="4" applyNumberFormat="1" applyFont="1" applyFill="1" applyAlignment="1">
      <alignment horizontal="right" vertical="center" wrapText="1" readingOrder="1"/>
    </xf>
    <xf numFmtId="166" fontId="30" fillId="0" borderId="0" xfId="4" applyNumberFormat="1" applyFont="1" applyAlignment="1">
      <alignment horizontal="right" wrapText="1" readingOrder="1"/>
    </xf>
    <xf numFmtId="166" fontId="28" fillId="11" borderId="0" xfId="4" applyNumberFormat="1" applyFont="1" applyFill="1" applyAlignment="1">
      <alignment horizontal="right" vertical="center" wrapText="1" readingOrder="1"/>
    </xf>
    <xf numFmtId="0" fontId="25" fillId="0" borderId="0" xfId="0" applyFont="1"/>
    <xf numFmtId="0" fontId="28" fillId="0" borderId="0" xfId="4" applyFont="1" applyAlignment="1">
      <alignment vertical="center" wrapText="1" readingOrder="1"/>
    </xf>
    <xf numFmtId="166" fontId="28" fillId="0" borderId="0" xfId="4" applyNumberFormat="1" applyFont="1" applyAlignment="1">
      <alignment horizontal="right" vertical="center" wrapText="1" readingOrder="1"/>
    </xf>
    <xf numFmtId="0" fontId="28" fillId="7" borderId="0" xfId="4" applyFont="1" applyFill="1" applyAlignment="1">
      <alignment vertical="center" wrapText="1" readingOrder="1"/>
    </xf>
    <xf numFmtId="166" fontId="28" fillId="7" borderId="0" xfId="4" applyNumberFormat="1" applyFont="1" applyFill="1" applyAlignment="1">
      <alignment horizontal="right" vertical="center" wrapText="1" readingOrder="1"/>
    </xf>
    <xf numFmtId="0" fontId="28" fillId="11" borderId="0" xfId="4" applyFont="1" applyFill="1" applyAlignment="1">
      <alignment vertical="center" wrapText="1" readingOrder="1"/>
    </xf>
    <xf numFmtId="0" fontId="29" fillId="0" borderId="0" xfId="4" applyFont="1" applyAlignment="1">
      <alignment vertical="center" wrapText="1" readingOrder="1"/>
    </xf>
    <xf numFmtId="166" fontId="29" fillId="0" borderId="0" xfId="4" applyNumberFormat="1" applyFont="1" applyAlignment="1">
      <alignment horizontal="right" vertical="center" wrapText="1" readingOrder="1"/>
    </xf>
    <xf numFmtId="0" fontId="24" fillId="8" borderId="0" xfId="4" applyFont="1" applyFill="1" applyAlignment="1">
      <alignment vertical="top" wrapText="1" readingOrder="1"/>
    </xf>
    <xf numFmtId="0" fontId="3" fillId="0" borderId="0" xfId="0" applyFont="1" applyAlignment="1">
      <alignment horizontal="center" wrapText="1"/>
    </xf>
    <xf numFmtId="0" fontId="28" fillId="6" borderId="0" xfId="4" applyFont="1" applyFill="1" applyAlignment="1">
      <alignment vertical="center" wrapText="1" readingOrder="1"/>
    </xf>
    <xf numFmtId="166" fontId="28" fillId="6" borderId="0" xfId="4" applyNumberFormat="1" applyFont="1" applyFill="1" applyAlignment="1">
      <alignment horizontal="right" vertical="center" wrapText="1" readingOrder="1"/>
    </xf>
    <xf numFmtId="166" fontId="27" fillId="3" borderId="7" xfId="4" applyNumberFormat="1" applyFont="1" applyFill="1" applyBorder="1" applyAlignment="1">
      <alignment horizontal="right" vertical="center" wrapText="1" readingOrder="1"/>
    </xf>
    <xf numFmtId="166" fontId="27" fillId="3" borderId="0" xfId="4" applyNumberFormat="1" applyFont="1" applyFill="1" applyAlignment="1">
      <alignment horizontal="right" vertical="center" wrapText="1" readingOrder="1"/>
    </xf>
    <xf numFmtId="166" fontId="28" fillId="12" borderId="0" xfId="4" applyNumberFormat="1" applyFont="1" applyFill="1" applyAlignment="1">
      <alignment horizontal="right" vertical="center" wrapText="1" readingOrder="1"/>
    </xf>
    <xf numFmtId="0" fontId="28" fillId="13" borderId="0" xfId="4" applyFont="1" applyFill="1" applyAlignment="1">
      <alignment vertical="center" wrapText="1" readingOrder="1"/>
    </xf>
    <xf numFmtId="166" fontId="28" fillId="13" borderId="0" xfId="4" applyNumberFormat="1" applyFont="1" applyFill="1" applyAlignment="1">
      <alignment horizontal="right" vertical="center" wrapText="1" readingOrder="1"/>
    </xf>
    <xf numFmtId="0" fontId="27" fillId="5" borderId="0" xfId="4" applyFont="1" applyFill="1" applyAlignment="1">
      <alignment vertical="center" wrapText="1" readingOrder="1"/>
    </xf>
    <xf numFmtId="166" fontId="27" fillId="5" borderId="0" xfId="4" applyNumberFormat="1" applyFont="1" applyFill="1" applyAlignment="1">
      <alignment horizontal="right" vertical="center" wrapText="1" readingOrder="1"/>
    </xf>
    <xf numFmtId="0" fontId="27" fillId="4" borderId="0" xfId="4" applyFont="1" applyFill="1" applyAlignment="1">
      <alignment vertical="center" wrapText="1" readingOrder="1"/>
    </xf>
    <xf numFmtId="166" fontId="27" fillId="4" borderId="0" xfId="4" applyNumberFormat="1" applyFont="1" applyFill="1" applyAlignment="1">
      <alignment horizontal="right" vertical="center" wrapText="1" readingOrder="1"/>
    </xf>
    <xf numFmtId="0" fontId="10" fillId="0" borderId="0" xfId="0" applyFont="1" applyAlignment="1">
      <alignment horizontal="center" vertical="center"/>
    </xf>
    <xf numFmtId="166" fontId="19" fillId="11" borderId="0" xfId="0" applyNumberFormat="1" applyFont="1" applyFill="1" applyAlignment="1">
      <alignment horizontal="right" vertical="center" wrapText="1" readingOrder="1"/>
    </xf>
    <xf numFmtId="166" fontId="19" fillId="12" borderId="0" xfId="0" applyNumberFormat="1" applyFont="1" applyFill="1" applyAlignment="1">
      <alignment horizontal="right" vertical="center" wrapText="1" readingOrder="1"/>
    </xf>
    <xf numFmtId="166" fontId="26" fillId="0" borderId="0" xfId="4" applyNumberFormat="1" applyFont="1" applyAlignment="1">
      <alignment horizontal="right" vertical="top" wrapText="1" readingOrder="1"/>
    </xf>
    <xf numFmtId="0" fontId="26" fillId="0" borderId="0" xfId="4" applyFont="1" applyAlignment="1">
      <alignment vertical="top" wrapText="1" readingOrder="1"/>
    </xf>
    <xf numFmtId="0" fontId="26" fillId="0" borderId="0" xfId="4" applyFont="1" applyAlignment="1">
      <alignment horizontal="right" vertical="top" wrapText="1" readingOrder="1"/>
    </xf>
    <xf numFmtId="0" fontId="24" fillId="8" borderId="0" xfId="4" applyFont="1" applyFill="1" applyAlignment="1">
      <alignment horizontal="right" vertical="top" wrapText="1" readingOrder="1"/>
    </xf>
    <xf numFmtId="166" fontId="24" fillId="8" borderId="0" xfId="4" applyNumberFormat="1" applyFont="1" applyFill="1" applyAlignment="1">
      <alignment horizontal="right" vertical="top" wrapText="1" readingOrder="1"/>
    </xf>
    <xf numFmtId="0" fontId="3" fillId="0" borderId="0" xfId="0" applyFont="1" applyAlignment="1">
      <alignment vertical="top" wrapText="1" readingOrder="1"/>
    </xf>
    <xf numFmtId="0" fontId="1" fillId="0" borderId="0" xfId="0" applyFont="1"/>
    <xf numFmtId="0" fontId="27" fillId="3" borderId="0" xfId="4" applyFont="1" applyFill="1" applyAlignment="1">
      <alignment vertical="center" wrapText="1" readingOrder="1"/>
    </xf>
    <xf numFmtId="0" fontId="29" fillId="0" borderId="6" xfId="4" applyFont="1" applyBorder="1" applyAlignment="1">
      <alignment vertical="center" wrapText="1" readingOrder="1"/>
    </xf>
    <xf numFmtId="0" fontId="25" fillId="0" borderId="6" xfId="4" applyFont="1" applyBorder="1" applyAlignment="1">
      <alignment vertical="top" wrapText="1"/>
    </xf>
    <xf numFmtId="0" fontId="29" fillId="0" borderId="6" xfId="4" applyFont="1" applyBorder="1" applyAlignment="1">
      <alignment horizontal="right" vertical="center" wrapText="1" readingOrder="1"/>
    </xf>
    <xf numFmtId="0" fontId="4" fillId="0" borderId="0" xfId="0" applyFont="1" applyAlignment="1">
      <alignment horizontal="right" vertical="top" wrapText="1" readingOrder="1"/>
    </xf>
    <xf numFmtId="0" fontId="1" fillId="0" borderId="0" xfId="0" applyFont="1" applyAlignment="1">
      <alignment horizontal="right"/>
    </xf>
    <xf numFmtId="0" fontId="4" fillId="0" borderId="0" xfId="0" applyFont="1" applyAlignment="1">
      <alignment vertical="top" wrapText="1" readingOrder="1"/>
    </xf>
    <xf numFmtId="0" fontId="4" fillId="0" borderId="0" xfId="0" applyFont="1" applyAlignment="1">
      <alignment horizontal="right" wrapText="1" readingOrder="1"/>
    </xf>
    <xf numFmtId="0" fontId="6" fillId="0" borderId="0" xfId="0" applyFont="1" applyAlignment="1">
      <alignment horizontal="right" vertical="top" wrapText="1" readingOrder="1"/>
    </xf>
    <xf numFmtId="164" fontId="4" fillId="0" borderId="0" xfId="0" applyNumberFormat="1" applyFont="1" applyAlignment="1">
      <alignment horizontal="right" wrapText="1" readingOrder="1"/>
    </xf>
    <xf numFmtId="0" fontId="6" fillId="0" borderId="0" xfId="0" applyFont="1" applyAlignment="1">
      <alignment vertical="top" wrapText="1" readingOrder="1"/>
    </xf>
    <xf numFmtId="0" fontId="12" fillId="0" borderId="0" xfId="0" applyFont="1" applyAlignment="1">
      <alignment horizontal="center" vertical="center" wrapText="1"/>
    </xf>
    <xf numFmtId="0" fontId="30" fillId="0" borderId="0" xfId="4" applyFont="1" applyAlignment="1">
      <alignment horizontal="right" wrapText="1" readingOrder="1"/>
    </xf>
    <xf numFmtId="0" fontId="5" fillId="0" borderId="0" xfId="0" applyFont="1" applyAlignment="1">
      <alignment vertical="top" wrapText="1" readingOrder="1"/>
    </xf>
    <xf numFmtId="0" fontId="4" fillId="0" borderId="0" xfId="0" applyFont="1" applyAlignment="1">
      <alignment horizontal="center" vertical="center" wrapText="1" readingOrder="1"/>
    </xf>
    <xf numFmtId="0" fontId="2" fillId="0" borderId="0" xfId="0" applyFont="1" applyAlignment="1">
      <alignment vertical="top" wrapText="1" readingOrder="1"/>
    </xf>
    <xf numFmtId="0" fontId="20" fillId="0" borderId="0" xfId="2" applyFont="1" applyAlignment="1" applyProtection="1">
      <alignment horizontal="center" vertical="top" wrapText="1" readingOrder="1"/>
      <protection locked="0"/>
    </xf>
    <xf numFmtId="0" fontId="22" fillId="0" borderId="0" xfId="2" applyFont="1" applyAlignment="1" applyProtection="1">
      <alignment horizontal="center" wrapText="1" readingOrder="1"/>
      <protection locked="0"/>
    </xf>
    <xf numFmtId="0" fontId="14" fillId="0" borderId="0" xfId="2" applyAlignment="1">
      <alignment horizontal="center"/>
    </xf>
    <xf numFmtId="0" fontId="11" fillId="0" borderId="0" xfId="2" applyFont="1" applyAlignment="1">
      <alignment horizontal="center"/>
    </xf>
    <xf numFmtId="0" fontId="23" fillId="0" borderId="0" xfId="2" applyFont="1" applyAlignment="1" applyProtection="1">
      <alignment horizontal="center" vertical="top" wrapText="1" readingOrder="1"/>
      <protection locked="0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165" fontId="8" fillId="0" borderId="3" xfId="1" applyNumberFormat="1" applyFont="1" applyBorder="1" applyAlignment="1">
      <alignment horizontal="right"/>
    </xf>
    <xf numFmtId="165" fontId="8" fillId="0" borderId="4" xfId="1" applyNumberFormat="1" applyFont="1" applyBorder="1" applyAlignment="1">
      <alignment horizontal="right"/>
    </xf>
    <xf numFmtId="4" fontId="8" fillId="0" borderId="3" xfId="0" applyNumberFormat="1" applyFont="1" applyBorder="1" applyAlignment="1">
      <alignment horizontal="right"/>
    </xf>
    <xf numFmtId="4" fontId="8" fillId="0" borderId="5" xfId="0" applyNumberFormat="1" applyFont="1" applyBorder="1" applyAlignment="1">
      <alignment horizontal="right"/>
    </xf>
    <xf numFmtId="4" fontId="8" fillId="0" borderId="4" xfId="0" applyNumberFormat="1" applyFont="1" applyBorder="1" applyAlignment="1">
      <alignment horizontal="right"/>
    </xf>
    <xf numFmtId="0" fontId="4" fillId="0" borderId="1" xfId="0" applyFont="1" applyBorder="1" applyAlignment="1">
      <alignment horizontal="left" wrapText="1" readingOrder="1"/>
    </xf>
    <xf numFmtId="0" fontId="1" fillId="0" borderId="1" xfId="0" applyFont="1" applyBorder="1" applyAlignment="1">
      <alignment vertical="top" wrapText="1"/>
    </xf>
    <xf numFmtId="0" fontId="4" fillId="0" borderId="0" xfId="0" applyFont="1" applyAlignment="1">
      <alignment horizontal="left" wrapText="1" readingOrder="1"/>
    </xf>
    <xf numFmtId="166" fontId="30" fillId="0" borderId="0" xfId="4" applyNumberFormat="1" applyFont="1" applyAlignment="1">
      <alignment horizontal="right" wrapText="1" readingOrder="1"/>
    </xf>
    <xf numFmtId="0" fontId="4" fillId="0" borderId="0" xfId="0" applyFont="1" applyAlignment="1">
      <alignment horizontal="center" wrapText="1" readingOrder="1"/>
    </xf>
    <xf numFmtId="0" fontId="19" fillId="11" borderId="0" xfId="0" applyFont="1" applyFill="1" applyAlignment="1">
      <alignment vertical="center" wrapText="1" readingOrder="1"/>
    </xf>
    <xf numFmtId="0" fontId="17" fillId="0" borderId="6" xfId="0" applyFont="1" applyBorder="1" applyAlignment="1">
      <alignment horizontal="right" vertical="center" wrapText="1" readingOrder="1"/>
    </xf>
    <xf numFmtId="0" fontId="17" fillId="0" borderId="6" xfId="0" applyFont="1" applyBorder="1" applyAlignment="1">
      <alignment vertical="center" wrapText="1" readingOrder="1"/>
    </xf>
    <xf numFmtId="0" fontId="18" fillId="3" borderId="7" xfId="0" applyFont="1" applyFill="1" applyBorder="1" applyAlignment="1">
      <alignment vertical="center" wrapText="1" readingOrder="1"/>
    </xf>
    <xf numFmtId="0" fontId="19" fillId="12" borderId="0" xfId="0" applyFont="1" applyFill="1" applyAlignment="1">
      <alignment vertical="center" wrapText="1" readingOrder="1"/>
    </xf>
    <xf numFmtId="166" fontId="18" fillId="3" borderId="0" xfId="0" applyNumberFormat="1" applyFont="1" applyFill="1" applyAlignment="1">
      <alignment horizontal="right" vertical="center" wrapText="1" readingOrder="1"/>
    </xf>
    <xf numFmtId="0" fontId="19" fillId="12" borderId="0" xfId="0" applyFont="1" applyFill="1" applyAlignment="1">
      <alignment horizontal="left" vertical="center" wrapText="1" readingOrder="1"/>
    </xf>
    <xf numFmtId="0" fontId="18" fillId="3" borderId="0" xfId="0" applyFont="1" applyFill="1" applyAlignment="1">
      <alignment vertical="center" wrapText="1" readingOrder="1"/>
    </xf>
    <xf numFmtId="0" fontId="2" fillId="0" borderId="0" xfId="3" applyFont="1" applyAlignment="1">
      <alignment horizontal="center" vertical="top" wrapText="1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right" wrapText="1" readingOrder="1"/>
    </xf>
    <xf numFmtId="0" fontId="1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 wrapText="1" readingOrder="1"/>
    </xf>
    <xf numFmtId="0" fontId="16" fillId="2" borderId="0" xfId="0" applyFont="1" applyFill="1" applyAlignment="1">
      <alignment vertical="top" wrapText="1" readingOrder="1"/>
    </xf>
    <xf numFmtId="0" fontId="27" fillId="3" borderId="7" xfId="4" applyFont="1" applyFill="1" applyBorder="1" applyAlignment="1">
      <alignment vertical="center" wrapText="1" readingOrder="1"/>
    </xf>
    <xf numFmtId="0" fontId="28" fillId="9" borderId="0" xfId="4" applyFont="1" applyFill="1" applyAlignment="1">
      <alignment vertical="center" wrapText="1" readingOrder="1"/>
    </xf>
    <xf numFmtId="166" fontId="28" fillId="9" borderId="0" xfId="4" applyNumberFormat="1" applyFont="1" applyFill="1" applyAlignment="1">
      <alignment horizontal="right" vertical="center" wrapText="1" readingOrder="1"/>
    </xf>
    <xf numFmtId="0" fontId="28" fillId="10" borderId="0" xfId="4" applyFont="1" applyFill="1" applyAlignment="1">
      <alignment vertical="center" wrapText="1" readingOrder="1"/>
    </xf>
    <xf numFmtId="166" fontId="28" fillId="10" borderId="0" xfId="4" applyNumberFormat="1" applyFont="1" applyFill="1" applyAlignment="1">
      <alignment horizontal="right" vertical="center" wrapText="1" readingOrder="1"/>
    </xf>
  </cellXfs>
  <cellStyles count="5">
    <cellStyle name="Normal" xfId="4" xr:uid="{00A4A476-27A1-4B19-AD42-E19554EE3BC6}"/>
    <cellStyle name="Normalno" xfId="0" builtinId="0"/>
    <cellStyle name="Normalno 2" xfId="3" xr:uid="{00000000-0005-0000-0000-000001000000}"/>
    <cellStyle name="Normalno 3" xfId="2" xr:uid="{00000000-0005-0000-0000-000002000000}"/>
    <cellStyle name="Postotak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808080"/>
      <rgbColor rgb="00FFFFF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FF000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0</xdr:row>
      <xdr:rowOff>0</xdr:rowOff>
    </xdr:from>
    <xdr:to>
      <xdr:col>1</xdr:col>
      <xdr:colOff>581025</xdr:colOff>
      <xdr:row>2</xdr:row>
      <xdr:rowOff>142875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16BE2105-EC71-4001-A074-F71AC3DB3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381000" cy="523875"/>
        </a:xfrm>
        <a:prstGeom prst="rect">
          <a:avLst/>
        </a:prstGeom>
        <a:blipFill dpi="0" rotWithShape="0">
          <a:blip xmlns:r="http://schemas.openxmlformats.org/officeDocument/2006/relationships"/>
          <a:srcRect/>
          <a:stretch>
            <a:fillRect/>
          </a:stretch>
        </a:blip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853441</xdr:colOff>
      <xdr:row>0</xdr:row>
      <xdr:rowOff>160021</xdr:rowOff>
    </xdr:from>
    <xdr:to>
      <xdr:col>7</xdr:col>
      <xdr:colOff>563881</xdr:colOff>
      <xdr:row>2</xdr:row>
      <xdr:rowOff>80981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E0B85310-5C9C-6A99-AE18-EEB1FA1C3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66661" y="160021"/>
          <a:ext cx="2354580" cy="2867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94"/>
  <sheetViews>
    <sheetView tabSelected="1" zoomScaleNormal="100" workbookViewId="0">
      <selection activeCell="H5" sqref="H5"/>
    </sheetView>
  </sheetViews>
  <sheetFormatPr defaultRowHeight="14.4" x14ac:dyDescent="0.3"/>
  <cols>
    <col min="1" max="1" width="0.5546875" customWidth="1"/>
    <col min="2" max="2" width="17.5546875" customWidth="1"/>
    <col min="3" max="3" width="55.33203125" customWidth="1"/>
    <col min="4" max="4" width="24.44140625" customWidth="1"/>
    <col min="5" max="5" width="14.88671875" customWidth="1"/>
    <col min="6" max="6" width="12.6640625" bestFit="1" customWidth="1"/>
    <col min="7" max="7" width="11" bestFit="1" customWidth="1"/>
    <col min="8" max="8" width="8.5546875" customWidth="1"/>
    <col min="9" max="9" width="5.44140625" customWidth="1"/>
    <col min="10" max="10" width="6.6640625" customWidth="1"/>
    <col min="11" max="11" width="3.5546875" customWidth="1"/>
    <col min="12" max="12" width="0.5546875" customWidth="1"/>
  </cols>
  <sheetData>
    <row r="1" spans="2:12" x14ac:dyDescent="0.3">
      <c r="B1" s="6"/>
      <c r="C1" s="6"/>
      <c r="D1" s="6"/>
      <c r="E1" s="6"/>
      <c r="F1" s="6"/>
      <c r="G1" s="6"/>
    </row>
    <row r="2" spans="2:12" x14ac:dyDescent="0.3">
      <c r="B2" s="6"/>
      <c r="C2" s="6"/>
      <c r="D2" s="6"/>
      <c r="E2" s="6"/>
      <c r="F2" s="6"/>
      <c r="G2" s="6"/>
    </row>
    <row r="3" spans="2:12" x14ac:dyDescent="0.3">
      <c r="B3" s="7"/>
      <c r="C3" s="7"/>
      <c r="D3" s="7"/>
      <c r="E3" s="7"/>
      <c r="F3" s="7"/>
      <c r="G3" s="7"/>
    </row>
    <row r="4" spans="2:12" x14ac:dyDescent="0.3">
      <c r="B4" s="7" t="s">
        <v>115</v>
      </c>
      <c r="C4" s="7"/>
      <c r="D4" s="7"/>
      <c r="E4" s="7"/>
      <c r="F4" s="7"/>
      <c r="G4" s="7"/>
    </row>
    <row r="5" spans="2:12" x14ac:dyDescent="0.3">
      <c r="B5" s="7" t="s">
        <v>116</v>
      </c>
      <c r="C5" s="7"/>
      <c r="D5" s="7"/>
      <c r="E5" s="7"/>
      <c r="F5" s="7"/>
      <c r="G5" s="7"/>
    </row>
    <row r="6" spans="2:12" x14ac:dyDescent="0.3">
      <c r="B6" s="7" t="s">
        <v>117</v>
      </c>
      <c r="C6" s="8"/>
      <c r="D6" s="7"/>
      <c r="E6" s="7"/>
      <c r="F6" s="7"/>
      <c r="G6" s="7"/>
    </row>
    <row r="7" spans="2:12" x14ac:dyDescent="0.3">
      <c r="B7" s="7" t="s">
        <v>118</v>
      </c>
      <c r="C7" s="7"/>
      <c r="D7" s="7"/>
      <c r="E7" s="7"/>
      <c r="F7" s="7"/>
      <c r="G7" s="7"/>
    </row>
    <row r="8" spans="2:12" x14ac:dyDescent="0.3">
      <c r="B8" s="7" t="s">
        <v>460</v>
      </c>
      <c r="C8" s="14"/>
      <c r="D8" s="7"/>
      <c r="E8" s="7"/>
      <c r="F8" s="7"/>
      <c r="G8" s="7"/>
    </row>
    <row r="9" spans="2:12" x14ac:dyDescent="0.3">
      <c r="B9" s="7" t="s">
        <v>470</v>
      </c>
      <c r="C9" s="14"/>
      <c r="D9" s="7"/>
      <c r="E9" s="7"/>
      <c r="F9" s="7"/>
      <c r="G9" s="7"/>
    </row>
    <row r="10" spans="2:12" x14ac:dyDescent="0.3">
      <c r="B10" s="7" t="s">
        <v>442</v>
      </c>
      <c r="C10" s="7"/>
      <c r="D10" s="7"/>
      <c r="E10" s="7"/>
      <c r="F10" s="7"/>
      <c r="G10" s="7"/>
    </row>
    <row r="11" spans="2:12" x14ac:dyDescent="0.3">
      <c r="B11" s="7"/>
      <c r="C11" s="7"/>
      <c r="D11" s="7"/>
      <c r="E11" s="7"/>
      <c r="F11" s="7"/>
      <c r="G11" s="7"/>
    </row>
    <row r="12" spans="2:12" ht="31.5" customHeight="1" x14ac:dyDescent="0.3">
      <c r="B12" s="111" t="s">
        <v>459</v>
      </c>
      <c r="C12" s="111"/>
      <c r="D12" s="111"/>
      <c r="E12" s="111"/>
      <c r="F12" s="111"/>
      <c r="G12" s="111"/>
      <c r="H12" s="111"/>
      <c r="I12" s="111"/>
      <c r="J12" s="111"/>
      <c r="K12" s="111"/>
    </row>
    <row r="13" spans="2:12" x14ac:dyDescent="0.3">
      <c r="B13" s="9"/>
      <c r="C13" s="9"/>
      <c r="D13" s="9"/>
      <c r="E13" s="9"/>
      <c r="F13" s="9"/>
      <c r="G13" s="9"/>
    </row>
    <row r="14" spans="2:12" x14ac:dyDescent="0.3">
      <c r="B14" s="9"/>
      <c r="C14" s="9"/>
      <c r="D14" s="9"/>
      <c r="E14" s="9"/>
      <c r="F14" s="9"/>
      <c r="G14" s="9"/>
    </row>
    <row r="15" spans="2:12" x14ac:dyDescent="0.3">
      <c r="B15" s="116" t="s">
        <v>441</v>
      </c>
      <c r="C15" s="116"/>
      <c r="D15" s="116"/>
      <c r="E15" s="116"/>
      <c r="F15" s="116"/>
      <c r="G15" s="116"/>
      <c r="H15" s="116"/>
      <c r="I15" s="116"/>
      <c r="J15" s="116"/>
      <c r="K15" s="116"/>
      <c r="L15" s="116"/>
    </row>
    <row r="16" spans="2:12" x14ac:dyDescent="0.3">
      <c r="B16" s="27"/>
      <c r="C16" s="28"/>
      <c r="D16" s="28"/>
      <c r="E16" s="28"/>
      <c r="F16" s="28"/>
      <c r="G16" s="29"/>
      <c r="H16" s="29"/>
      <c r="I16" s="29"/>
      <c r="J16" s="29"/>
      <c r="K16" s="29"/>
      <c r="L16" s="29"/>
    </row>
    <row r="17" spans="1:12" x14ac:dyDescent="0.3"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</row>
    <row r="18" spans="1:12" x14ac:dyDescent="0.3">
      <c r="B18" s="117" t="s">
        <v>304</v>
      </c>
      <c r="C18" s="117"/>
      <c r="D18" s="117"/>
      <c r="E18" s="117"/>
      <c r="F18" s="117"/>
      <c r="G18" s="117"/>
      <c r="H18" s="117"/>
      <c r="I18" s="117"/>
      <c r="J18" s="117"/>
      <c r="K18" s="117"/>
      <c r="L18" s="117"/>
    </row>
    <row r="19" spans="1:12" x14ac:dyDescent="0.3">
      <c r="B19" s="118" t="s">
        <v>443</v>
      </c>
      <c r="C19" s="118"/>
      <c r="D19" s="118"/>
      <c r="E19" s="118"/>
      <c r="F19" s="118"/>
      <c r="G19" s="118"/>
      <c r="H19" s="118"/>
      <c r="I19" s="118"/>
      <c r="J19" s="118"/>
      <c r="K19" s="118"/>
      <c r="L19" s="118"/>
    </row>
    <row r="20" spans="1:12" x14ac:dyDescent="0.3">
      <c r="B20" s="27"/>
      <c r="C20" s="28"/>
      <c r="D20" s="28"/>
      <c r="E20" s="28"/>
      <c r="F20" s="28"/>
      <c r="G20" s="29"/>
      <c r="H20" s="31"/>
      <c r="I20" s="31"/>
      <c r="J20" s="31"/>
      <c r="K20" s="31"/>
      <c r="L20" s="31"/>
    </row>
    <row r="21" spans="1:12" x14ac:dyDescent="0.3">
      <c r="B21" s="119" t="s">
        <v>305</v>
      </c>
      <c r="C21" s="119"/>
      <c r="D21" s="119"/>
      <c r="E21" s="119"/>
      <c r="F21" s="119"/>
      <c r="G21" s="119"/>
      <c r="H21" s="119"/>
      <c r="I21" s="119"/>
      <c r="J21" s="119"/>
      <c r="K21" s="119"/>
      <c r="L21" s="119"/>
    </row>
    <row r="22" spans="1:12" x14ac:dyDescent="0.3"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</row>
    <row r="23" spans="1:12" x14ac:dyDescent="0.3">
      <c r="B23" s="120" t="s">
        <v>295</v>
      </c>
      <c r="C23" s="120"/>
      <c r="D23" s="120"/>
      <c r="E23" s="120"/>
      <c r="F23" s="120"/>
      <c r="G23" s="120"/>
      <c r="H23" s="120"/>
      <c r="I23" s="120"/>
      <c r="J23" s="120"/>
      <c r="K23" s="120"/>
      <c r="L23" s="120"/>
    </row>
    <row r="24" spans="1:12" x14ac:dyDescent="0.3">
      <c r="B24" s="27"/>
      <c r="C24" s="28"/>
      <c r="D24" s="28"/>
      <c r="E24" s="28"/>
      <c r="F24" s="28"/>
      <c r="G24" s="28"/>
      <c r="H24" s="27"/>
      <c r="I24" s="27"/>
      <c r="J24" s="27"/>
      <c r="K24" s="27"/>
      <c r="L24" s="27"/>
    </row>
    <row r="25" spans="1:12" x14ac:dyDescent="0.3">
      <c r="B25" s="141" t="s">
        <v>306</v>
      </c>
      <c r="C25" s="141"/>
      <c r="D25" s="141"/>
      <c r="E25" s="141"/>
      <c r="F25" s="141"/>
      <c r="G25" s="141"/>
      <c r="H25" s="141"/>
      <c r="I25" s="141"/>
      <c r="J25" s="141"/>
      <c r="K25" s="141"/>
      <c r="L25" s="141"/>
    </row>
    <row r="26" spans="1:12" x14ac:dyDescent="0.3"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</row>
    <row r="27" spans="1:12" x14ac:dyDescent="0.3">
      <c r="B27" s="142" t="s">
        <v>307</v>
      </c>
      <c r="C27" s="143"/>
      <c r="D27" s="143"/>
      <c r="E27" s="143"/>
      <c r="F27" s="143"/>
      <c r="G27" s="143"/>
      <c r="H27" s="143"/>
      <c r="I27" s="143"/>
      <c r="J27" s="143"/>
      <c r="K27" s="143"/>
      <c r="L27" s="143"/>
    </row>
    <row r="29" spans="1:12" x14ac:dyDescent="0.3">
      <c r="A29" s="98" t="s">
        <v>0</v>
      </c>
      <c r="B29" s="99"/>
      <c r="C29" s="98" t="s">
        <v>0</v>
      </c>
      <c r="D29" s="99"/>
      <c r="E29" s="1" t="s">
        <v>0</v>
      </c>
      <c r="F29" s="114" t="s">
        <v>1</v>
      </c>
      <c r="G29" s="99"/>
      <c r="H29" s="99"/>
      <c r="I29" s="99"/>
      <c r="J29" s="99"/>
      <c r="K29" s="99"/>
      <c r="L29" s="99"/>
    </row>
    <row r="30" spans="1:12" x14ac:dyDescent="0.3">
      <c r="A30" s="115" t="s">
        <v>0</v>
      </c>
      <c r="B30" s="99"/>
      <c r="C30" s="115" t="s">
        <v>0</v>
      </c>
      <c r="D30" s="99"/>
      <c r="E30" s="2" t="s">
        <v>2</v>
      </c>
      <c r="F30" s="2" t="s">
        <v>3</v>
      </c>
      <c r="G30" s="104" t="s">
        <v>4</v>
      </c>
      <c r="H30" s="99"/>
      <c r="I30" s="104" t="s">
        <v>5</v>
      </c>
      <c r="J30" s="99"/>
      <c r="K30" s="99"/>
      <c r="L30" s="99"/>
    </row>
    <row r="31" spans="1:12" x14ac:dyDescent="0.3">
      <c r="A31" s="106" t="s">
        <v>0</v>
      </c>
      <c r="B31" s="99"/>
      <c r="C31" s="106" t="s">
        <v>0</v>
      </c>
      <c r="D31" s="99"/>
      <c r="E31" s="3" t="s">
        <v>0</v>
      </c>
      <c r="F31" s="3" t="s">
        <v>0</v>
      </c>
      <c r="G31" s="113" t="s">
        <v>0</v>
      </c>
      <c r="H31" s="99"/>
      <c r="I31" s="113" t="s">
        <v>0</v>
      </c>
      <c r="J31" s="99"/>
      <c r="K31" s="99"/>
      <c r="L31" s="99"/>
    </row>
    <row r="32" spans="1:12" x14ac:dyDescent="0.3">
      <c r="A32" s="104" t="s">
        <v>6</v>
      </c>
      <c r="B32" s="105"/>
      <c r="C32" s="106" t="s">
        <v>7</v>
      </c>
      <c r="D32" s="99"/>
      <c r="E32" s="3" t="s">
        <v>0</v>
      </c>
      <c r="F32" s="3" t="s">
        <v>0</v>
      </c>
      <c r="G32" s="113" t="s">
        <v>0</v>
      </c>
      <c r="H32" s="99"/>
      <c r="I32" s="113" t="s">
        <v>0</v>
      </c>
      <c r="J32" s="99"/>
      <c r="K32" s="99"/>
      <c r="L32" s="99"/>
    </row>
    <row r="33" spans="1:12" ht="15" customHeight="1" x14ac:dyDescent="0.3">
      <c r="A33" s="108" t="s">
        <v>0</v>
      </c>
      <c r="B33" s="105"/>
      <c r="C33" s="106" t="s">
        <v>8</v>
      </c>
      <c r="D33" s="99"/>
      <c r="E33" s="67">
        <v>12163626.77</v>
      </c>
      <c r="F33" s="67">
        <v>51166.49</v>
      </c>
      <c r="G33" s="112" t="s">
        <v>461</v>
      </c>
      <c r="H33" s="112"/>
      <c r="I33" s="131">
        <v>12214793.26</v>
      </c>
      <c r="J33" s="131"/>
      <c r="K33" s="131"/>
      <c r="L33" s="131"/>
    </row>
    <row r="34" spans="1:12" ht="15" customHeight="1" x14ac:dyDescent="0.3">
      <c r="A34" s="108" t="s">
        <v>0</v>
      </c>
      <c r="B34" s="105"/>
      <c r="C34" s="106" t="s">
        <v>9</v>
      </c>
      <c r="D34" s="99"/>
      <c r="E34" s="67">
        <v>104000</v>
      </c>
      <c r="F34" s="67">
        <v>-15000</v>
      </c>
      <c r="G34" s="112" t="s">
        <v>450</v>
      </c>
      <c r="H34" s="112"/>
      <c r="I34" s="131">
        <v>89000</v>
      </c>
      <c r="J34" s="131"/>
      <c r="K34" s="131"/>
      <c r="L34" s="131"/>
    </row>
    <row r="35" spans="1:12" ht="15" customHeight="1" x14ac:dyDescent="0.3">
      <c r="A35" s="108" t="s">
        <v>0</v>
      </c>
      <c r="B35" s="105"/>
      <c r="C35" s="106" t="s">
        <v>11</v>
      </c>
      <c r="D35" s="99"/>
      <c r="E35" s="67">
        <v>5333022.8600000003</v>
      </c>
      <c r="F35" s="67">
        <v>51654.9</v>
      </c>
      <c r="G35" s="112" t="s">
        <v>462</v>
      </c>
      <c r="H35" s="112"/>
      <c r="I35" s="131">
        <v>5384677.7599999998</v>
      </c>
      <c r="J35" s="131"/>
      <c r="K35" s="131"/>
      <c r="L35" s="131"/>
    </row>
    <row r="36" spans="1:12" ht="15" customHeight="1" x14ac:dyDescent="0.3">
      <c r="A36" s="108" t="s">
        <v>0</v>
      </c>
      <c r="B36" s="105"/>
      <c r="C36" s="106" t="s">
        <v>12</v>
      </c>
      <c r="D36" s="99"/>
      <c r="E36" s="67">
        <v>10823199.57</v>
      </c>
      <c r="F36" s="67">
        <v>-415488.41</v>
      </c>
      <c r="G36" s="112" t="s">
        <v>451</v>
      </c>
      <c r="H36" s="112"/>
      <c r="I36" s="131">
        <v>10407711.16</v>
      </c>
      <c r="J36" s="131"/>
      <c r="K36" s="131"/>
      <c r="L36" s="131"/>
    </row>
    <row r="37" spans="1:12" ht="15" customHeight="1" x14ac:dyDescent="0.3">
      <c r="A37" s="108" t="s">
        <v>0</v>
      </c>
      <c r="B37" s="105"/>
      <c r="C37" s="106" t="s">
        <v>13</v>
      </c>
      <c r="D37" s="99"/>
      <c r="E37" s="67">
        <v>-3888595.66</v>
      </c>
      <c r="F37" s="67">
        <v>400000</v>
      </c>
      <c r="G37" s="112" t="s">
        <v>452</v>
      </c>
      <c r="H37" s="112"/>
      <c r="I37" s="131">
        <v>-3488595.66</v>
      </c>
      <c r="J37" s="131"/>
      <c r="K37" s="131"/>
      <c r="L37" s="131"/>
    </row>
    <row r="38" spans="1:12" x14ac:dyDescent="0.3">
      <c r="A38" s="104" t="s">
        <v>0</v>
      </c>
      <c r="B38" s="105"/>
      <c r="C38" s="106" t="s">
        <v>0</v>
      </c>
      <c r="D38" s="99"/>
      <c r="E38" s="4" t="s">
        <v>0</v>
      </c>
      <c r="F38" s="4" t="s">
        <v>0</v>
      </c>
      <c r="G38" s="107" t="s">
        <v>0</v>
      </c>
      <c r="H38" s="107"/>
      <c r="I38" s="109" t="s">
        <v>0</v>
      </c>
      <c r="J38" s="99"/>
      <c r="K38" s="99"/>
      <c r="L38" s="99"/>
    </row>
    <row r="39" spans="1:12" x14ac:dyDescent="0.3">
      <c r="A39" s="104" t="s">
        <v>14</v>
      </c>
      <c r="B39" s="105"/>
      <c r="C39" s="106" t="s">
        <v>15</v>
      </c>
      <c r="D39" s="99"/>
      <c r="E39" s="4" t="s">
        <v>0</v>
      </c>
      <c r="F39" s="4" t="s">
        <v>0</v>
      </c>
      <c r="G39" s="107" t="s">
        <v>0</v>
      </c>
      <c r="H39" s="107"/>
      <c r="I39" s="109" t="s">
        <v>0</v>
      </c>
      <c r="J39" s="99"/>
      <c r="K39" s="99"/>
      <c r="L39" s="99"/>
    </row>
    <row r="40" spans="1:12" ht="15" customHeight="1" x14ac:dyDescent="0.3">
      <c r="A40" s="108" t="s">
        <v>0</v>
      </c>
      <c r="B40" s="105"/>
      <c r="C40" s="106" t="s">
        <v>16</v>
      </c>
      <c r="D40" s="99"/>
      <c r="E40" s="4">
        <v>4800000</v>
      </c>
      <c r="F40" s="4">
        <v>-400000</v>
      </c>
      <c r="G40" s="107" t="s">
        <v>453</v>
      </c>
      <c r="H40" s="107"/>
      <c r="I40" s="109">
        <v>4400000</v>
      </c>
      <c r="J40" s="99"/>
      <c r="K40" s="99"/>
      <c r="L40" s="99"/>
    </row>
    <row r="41" spans="1:12" ht="15" customHeight="1" x14ac:dyDescent="0.3">
      <c r="A41" s="108" t="s">
        <v>0</v>
      </c>
      <c r="B41" s="105"/>
      <c r="C41" s="106" t="s">
        <v>17</v>
      </c>
      <c r="D41" s="99"/>
      <c r="E41" s="4">
        <v>0</v>
      </c>
      <c r="F41" s="4">
        <v>0</v>
      </c>
      <c r="G41" s="107" t="s">
        <v>22</v>
      </c>
      <c r="H41" s="107"/>
      <c r="I41" s="109">
        <v>0</v>
      </c>
      <c r="J41" s="99"/>
      <c r="K41" s="99"/>
      <c r="L41" s="99"/>
    </row>
    <row r="42" spans="1:12" ht="15" customHeight="1" x14ac:dyDescent="0.3">
      <c r="A42" s="108" t="s">
        <v>0</v>
      </c>
      <c r="B42" s="105"/>
      <c r="C42" s="106" t="s">
        <v>18</v>
      </c>
      <c r="D42" s="99"/>
      <c r="E42" s="4">
        <v>4800000</v>
      </c>
      <c r="F42" s="4">
        <v>-400000</v>
      </c>
      <c r="G42" s="107" t="s">
        <v>453</v>
      </c>
      <c r="H42" s="107"/>
      <c r="I42" s="109">
        <v>4400000</v>
      </c>
      <c r="J42" s="99"/>
      <c r="K42" s="99"/>
      <c r="L42" s="99"/>
    </row>
    <row r="43" spans="1:12" x14ac:dyDescent="0.3">
      <c r="A43" s="104" t="s">
        <v>0</v>
      </c>
      <c r="B43" s="105"/>
      <c r="C43" s="106" t="s">
        <v>0</v>
      </c>
      <c r="D43" s="99"/>
      <c r="E43" s="4" t="s">
        <v>0</v>
      </c>
      <c r="F43" s="4" t="s">
        <v>0</v>
      </c>
      <c r="G43" s="107" t="s">
        <v>0</v>
      </c>
      <c r="H43" s="107"/>
      <c r="I43" s="109" t="s">
        <v>0</v>
      </c>
      <c r="J43" s="109"/>
      <c r="K43" s="109"/>
      <c r="L43" s="109"/>
    </row>
    <row r="44" spans="1:12" x14ac:dyDescent="0.3">
      <c r="A44" s="104" t="s">
        <v>19</v>
      </c>
      <c r="B44" s="105"/>
      <c r="C44" s="106" t="s">
        <v>20</v>
      </c>
      <c r="D44" s="99"/>
      <c r="E44" s="4" t="s">
        <v>0</v>
      </c>
      <c r="F44" s="4" t="s">
        <v>0</v>
      </c>
      <c r="G44" s="107" t="s">
        <v>0</v>
      </c>
      <c r="H44" s="107"/>
      <c r="I44" s="109" t="s">
        <v>0</v>
      </c>
      <c r="J44" s="109"/>
      <c r="K44" s="109"/>
      <c r="L44" s="109"/>
    </row>
    <row r="45" spans="1:12" ht="15" customHeight="1" x14ac:dyDescent="0.3">
      <c r="A45" s="110" t="s">
        <v>0</v>
      </c>
      <c r="B45" s="99"/>
      <c r="C45" s="106" t="s">
        <v>21</v>
      </c>
      <c r="D45" s="99"/>
      <c r="E45" s="4">
        <v>-911404.34</v>
      </c>
      <c r="F45" s="4">
        <v>0</v>
      </c>
      <c r="G45" s="109">
        <v>0</v>
      </c>
      <c r="H45" s="109"/>
      <c r="I45" s="109">
        <v>-911404.34</v>
      </c>
      <c r="J45" s="109"/>
      <c r="K45" s="109"/>
      <c r="L45" s="109"/>
    </row>
    <row r="46" spans="1:12" x14ac:dyDescent="0.3">
      <c r="A46" s="106" t="s">
        <v>0</v>
      </c>
      <c r="B46" s="106"/>
      <c r="C46" s="106" t="s">
        <v>0</v>
      </c>
      <c r="D46" s="106"/>
      <c r="E46" s="4" t="s">
        <v>0</v>
      </c>
      <c r="F46" s="4" t="s">
        <v>0</v>
      </c>
      <c r="G46" s="107" t="s">
        <v>0</v>
      </c>
      <c r="H46" s="107"/>
      <c r="I46" s="109" t="s">
        <v>0</v>
      </c>
      <c r="J46" s="109"/>
      <c r="K46" s="109"/>
      <c r="L46" s="109"/>
    </row>
    <row r="48" spans="1:12" x14ac:dyDescent="0.3">
      <c r="C48" s="121" t="s">
        <v>26</v>
      </c>
      <c r="D48" s="122"/>
      <c r="E48" s="5">
        <f>E33+E34+E40</f>
        <v>17067626.77</v>
      </c>
      <c r="F48" s="5">
        <f>F33+F34+F40</f>
        <v>-363833.51</v>
      </c>
      <c r="G48" s="123">
        <f>F48/E48</f>
        <v>-2.1317170506652695E-2</v>
      </c>
      <c r="H48" s="124"/>
      <c r="I48" s="125">
        <f>I33+I34+I40</f>
        <v>16703793.26</v>
      </c>
      <c r="J48" s="126"/>
      <c r="K48" s="127"/>
    </row>
    <row r="49" spans="2:12" x14ac:dyDescent="0.3">
      <c r="C49" s="121" t="s">
        <v>27</v>
      </c>
      <c r="D49" s="122"/>
      <c r="E49" s="5">
        <f>E35+E36+E41</f>
        <v>16156222.43</v>
      </c>
      <c r="F49" s="5">
        <f>F35+F36+F41</f>
        <v>-363833.50999999995</v>
      </c>
      <c r="G49" s="123">
        <f t="shared" ref="G49:G51" si="0">F49/E49</f>
        <v>-2.2519714096310567E-2</v>
      </c>
      <c r="H49" s="124"/>
      <c r="I49" s="125">
        <f>I35+I36+I41</f>
        <v>15792388.92</v>
      </c>
      <c r="J49" s="126"/>
      <c r="K49" s="127"/>
    </row>
    <row r="50" spans="2:12" x14ac:dyDescent="0.3">
      <c r="C50" s="121" t="s">
        <v>28</v>
      </c>
      <c r="D50" s="122"/>
      <c r="E50" s="5">
        <f>E48-E49</f>
        <v>911404.33999999985</v>
      </c>
      <c r="F50" s="5">
        <f>F48-F49</f>
        <v>0</v>
      </c>
      <c r="G50" s="123">
        <f t="shared" si="0"/>
        <v>0</v>
      </c>
      <c r="H50" s="124"/>
      <c r="I50" s="125">
        <f t="shared" ref="I50" si="1">I48-I49</f>
        <v>911404.33999999985</v>
      </c>
      <c r="J50" s="126"/>
      <c r="K50" s="127"/>
    </row>
    <row r="51" spans="2:12" x14ac:dyDescent="0.3">
      <c r="C51" s="121" t="s">
        <v>29</v>
      </c>
      <c r="D51" s="122"/>
      <c r="E51" s="5">
        <f>E45</f>
        <v>-911404.34</v>
      </c>
      <c r="F51" s="5">
        <f>F45</f>
        <v>0</v>
      </c>
      <c r="G51" s="123">
        <f t="shared" si="0"/>
        <v>0</v>
      </c>
      <c r="H51" s="124"/>
      <c r="I51" s="125">
        <f>I45</f>
        <v>-911404.34</v>
      </c>
      <c r="J51" s="126"/>
      <c r="K51" s="127"/>
    </row>
    <row r="52" spans="2:12" x14ac:dyDescent="0.3">
      <c r="C52" s="121" t="s">
        <v>30</v>
      </c>
      <c r="D52" s="122"/>
      <c r="E52" s="5">
        <f>E50+E51</f>
        <v>0</v>
      </c>
      <c r="F52" s="5">
        <f>F50+F51</f>
        <v>0</v>
      </c>
      <c r="G52" s="123">
        <v>0</v>
      </c>
      <c r="H52" s="124"/>
      <c r="I52" s="125">
        <f>I50+I51</f>
        <v>0</v>
      </c>
      <c r="J52" s="126"/>
      <c r="K52" s="127"/>
    </row>
    <row r="55" spans="2:12" x14ac:dyDescent="0.3">
      <c r="B55" s="142" t="s">
        <v>310</v>
      </c>
      <c r="C55" s="143"/>
      <c r="D55" s="143"/>
      <c r="E55" s="143"/>
      <c r="F55" s="143"/>
      <c r="G55" s="143"/>
      <c r="H55" s="143"/>
      <c r="I55" s="143"/>
      <c r="J55" s="143"/>
      <c r="K55" s="143"/>
      <c r="L55" s="143"/>
    </row>
    <row r="56" spans="2:12" x14ac:dyDescent="0.3">
      <c r="B56" s="142" t="s">
        <v>311</v>
      </c>
      <c r="C56" s="143"/>
      <c r="D56" s="143"/>
      <c r="E56" s="143"/>
      <c r="F56" s="143"/>
      <c r="G56" s="143"/>
      <c r="H56" s="143"/>
      <c r="I56" s="143"/>
      <c r="J56" s="143"/>
      <c r="K56" s="143"/>
      <c r="L56" s="143"/>
    </row>
    <row r="58" spans="2:12" ht="15" customHeight="1" thickBot="1" x14ac:dyDescent="0.35">
      <c r="B58" s="33" t="s">
        <v>23</v>
      </c>
      <c r="C58" s="128" t="s">
        <v>24</v>
      </c>
      <c r="D58" s="129"/>
      <c r="E58" s="34" t="s">
        <v>2</v>
      </c>
      <c r="F58" s="34" t="s">
        <v>3</v>
      </c>
      <c r="G58" s="144" t="s">
        <v>4</v>
      </c>
      <c r="H58" s="129"/>
      <c r="I58" s="144" t="s">
        <v>5</v>
      </c>
      <c r="J58" s="129"/>
      <c r="K58" s="129"/>
      <c r="L58" s="129"/>
    </row>
    <row r="59" spans="2:12" ht="16.5" customHeight="1" thickTop="1" x14ac:dyDescent="0.3">
      <c r="B59" s="23" t="s">
        <v>0</v>
      </c>
      <c r="C59" s="130" t="s">
        <v>0</v>
      </c>
      <c r="D59" s="99"/>
      <c r="E59" s="35" t="s">
        <v>0</v>
      </c>
      <c r="F59" s="35" t="s">
        <v>0</v>
      </c>
      <c r="G59" s="132" t="s">
        <v>0</v>
      </c>
      <c r="H59" s="99"/>
      <c r="I59" s="132" t="s">
        <v>0</v>
      </c>
      <c r="J59" s="99"/>
      <c r="K59" s="99"/>
      <c r="L59" s="99"/>
    </row>
    <row r="60" spans="2:12" ht="15" customHeight="1" x14ac:dyDescent="0.3">
      <c r="B60" s="38" t="s">
        <v>121</v>
      </c>
      <c r="C60" s="77" t="s">
        <v>8</v>
      </c>
      <c r="D60" s="69"/>
      <c r="E60" s="39">
        <v>12163626.77</v>
      </c>
      <c r="F60" s="39">
        <v>51166.49</v>
      </c>
      <c r="G60" s="96" t="s">
        <v>461</v>
      </c>
      <c r="H60" s="69"/>
      <c r="I60" s="97">
        <v>12214793.26</v>
      </c>
      <c r="J60" s="69"/>
      <c r="K60" s="69"/>
      <c r="L60" s="69"/>
    </row>
    <row r="61" spans="2:12" ht="15" customHeight="1" x14ac:dyDescent="0.3">
      <c r="B61" s="40" t="s">
        <v>187</v>
      </c>
      <c r="C61" s="94" t="s">
        <v>188</v>
      </c>
      <c r="D61" s="69"/>
      <c r="E61" s="41">
        <v>3710081</v>
      </c>
      <c r="F61" s="41">
        <v>123400</v>
      </c>
      <c r="G61" s="95" t="s">
        <v>454</v>
      </c>
      <c r="H61" s="69"/>
      <c r="I61" s="93">
        <v>3833481</v>
      </c>
      <c r="J61" s="69"/>
      <c r="K61" s="69"/>
      <c r="L61" s="69"/>
    </row>
    <row r="62" spans="2:12" ht="15" customHeight="1" x14ac:dyDescent="0.3">
      <c r="B62" s="40" t="s">
        <v>189</v>
      </c>
      <c r="C62" s="94" t="s">
        <v>190</v>
      </c>
      <c r="D62" s="69"/>
      <c r="E62" s="41">
        <v>7680179.6699999999</v>
      </c>
      <c r="F62" s="41">
        <v>-66037.8</v>
      </c>
      <c r="G62" s="95" t="s">
        <v>463</v>
      </c>
      <c r="H62" s="69"/>
      <c r="I62" s="93">
        <v>7614141.8700000001</v>
      </c>
      <c r="J62" s="69"/>
      <c r="K62" s="69"/>
      <c r="L62" s="69"/>
    </row>
    <row r="63" spans="2:12" ht="15" customHeight="1" x14ac:dyDescent="0.3">
      <c r="B63" s="40" t="s">
        <v>191</v>
      </c>
      <c r="C63" s="94" t="s">
        <v>192</v>
      </c>
      <c r="D63" s="69"/>
      <c r="E63" s="41">
        <v>145706.1</v>
      </c>
      <c r="F63" s="41">
        <v>25</v>
      </c>
      <c r="G63" s="95" t="s">
        <v>10</v>
      </c>
      <c r="H63" s="69"/>
      <c r="I63" s="93">
        <v>145731.1</v>
      </c>
      <c r="J63" s="69"/>
      <c r="K63" s="69"/>
      <c r="L63" s="69"/>
    </row>
    <row r="64" spans="2:12" ht="15" customHeight="1" x14ac:dyDescent="0.3">
      <c r="B64" s="40" t="s">
        <v>193</v>
      </c>
      <c r="C64" s="94" t="s">
        <v>194</v>
      </c>
      <c r="D64" s="69"/>
      <c r="E64" s="41">
        <v>617900</v>
      </c>
      <c r="F64" s="41">
        <v>-7000</v>
      </c>
      <c r="G64" s="95" t="s">
        <v>444</v>
      </c>
      <c r="H64" s="69"/>
      <c r="I64" s="93">
        <v>610900</v>
      </c>
      <c r="J64" s="69"/>
      <c r="K64" s="69"/>
      <c r="L64" s="69"/>
    </row>
    <row r="65" spans="2:12" ht="15" customHeight="1" x14ac:dyDescent="0.3">
      <c r="B65" s="40" t="s">
        <v>195</v>
      </c>
      <c r="C65" s="94" t="s">
        <v>308</v>
      </c>
      <c r="D65" s="69"/>
      <c r="E65" s="41">
        <v>7760</v>
      </c>
      <c r="F65" s="41">
        <v>779.29</v>
      </c>
      <c r="G65" s="95" t="s">
        <v>445</v>
      </c>
      <c r="H65" s="69"/>
      <c r="I65" s="93">
        <v>8539.2900000000009</v>
      </c>
      <c r="J65" s="69"/>
      <c r="K65" s="69"/>
      <c r="L65" s="69"/>
    </row>
    <row r="66" spans="2:12" ht="15" customHeight="1" x14ac:dyDescent="0.3">
      <c r="B66" s="40" t="s">
        <v>196</v>
      </c>
      <c r="C66" s="94" t="s">
        <v>197</v>
      </c>
      <c r="D66" s="69"/>
      <c r="E66" s="41">
        <v>2000</v>
      </c>
      <c r="F66" s="41">
        <v>0</v>
      </c>
      <c r="G66" s="95" t="s">
        <v>10</v>
      </c>
      <c r="H66" s="69"/>
      <c r="I66" s="93">
        <v>2000</v>
      </c>
      <c r="J66" s="69"/>
      <c r="K66" s="69"/>
      <c r="L66" s="69"/>
    </row>
    <row r="67" spans="2:12" ht="16.5" customHeight="1" x14ac:dyDescent="0.3">
      <c r="B67" s="38" t="s">
        <v>122</v>
      </c>
      <c r="C67" s="77" t="s">
        <v>9</v>
      </c>
      <c r="D67" s="69"/>
      <c r="E67" s="39">
        <v>104000</v>
      </c>
      <c r="F67" s="39">
        <v>-15000</v>
      </c>
      <c r="G67" s="96" t="s">
        <v>450</v>
      </c>
      <c r="H67" s="69"/>
      <c r="I67" s="97">
        <v>89000</v>
      </c>
      <c r="J67" s="69"/>
      <c r="K67" s="69"/>
      <c r="L67" s="69"/>
    </row>
    <row r="68" spans="2:12" ht="15" customHeight="1" x14ac:dyDescent="0.3">
      <c r="B68" s="40" t="s">
        <v>198</v>
      </c>
      <c r="C68" s="94" t="s">
        <v>199</v>
      </c>
      <c r="D68" s="69"/>
      <c r="E68" s="41">
        <v>100000</v>
      </c>
      <c r="F68" s="41">
        <v>-15000</v>
      </c>
      <c r="G68" s="95" t="s">
        <v>455</v>
      </c>
      <c r="H68" s="69"/>
      <c r="I68" s="93">
        <v>85000</v>
      </c>
      <c r="J68" s="69"/>
      <c r="K68" s="69"/>
      <c r="L68" s="69"/>
    </row>
    <row r="69" spans="2:12" ht="15" customHeight="1" x14ac:dyDescent="0.3">
      <c r="B69" s="40" t="s">
        <v>200</v>
      </c>
      <c r="C69" s="94" t="s">
        <v>201</v>
      </c>
      <c r="D69" s="69"/>
      <c r="E69" s="41">
        <v>4000</v>
      </c>
      <c r="F69" s="41">
        <v>0</v>
      </c>
      <c r="G69" s="95" t="s">
        <v>10</v>
      </c>
      <c r="H69" s="69"/>
      <c r="I69" s="93">
        <v>4000</v>
      </c>
      <c r="J69" s="69"/>
      <c r="K69" s="69"/>
      <c r="L69" s="69"/>
    </row>
    <row r="70" spans="2:12" ht="15" customHeight="1" x14ac:dyDescent="0.3">
      <c r="B70" s="38" t="s">
        <v>123</v>
      </c>
      <c r="C70" s="77" t="s">
        <v>11</v>
      </c>
      <c r="D70" s="69"/>
      <c r="E70" s="39">
        <v>5333022.8600000003</v>
      </c>
      <c r="F70" s="39">
        <v>51654.9</v>
      </c>
      <c r="G70" s="96" t="s">
        <v>462</v>
      </c>
      <c r="H70" s="69"/>
      <c r="I70" s="97">
        <v>5384677.7599999998</v>
      </c>
      <c r="J70" s="69"/>
      <c r="K70" s="69"/>
      <c r="L70" s="69"/>
    </row>
    <row r="71" spans="2:12" ht="15" customHeight="1" x14ac:dyDescent="0.3">
      <c r="B71" s="40" t="s">
        <v>166</v>
      </c>
      <c r="C71" s="94" t="s">
        <v>167</v>
      </c>
      <c r="D71" s="69"/>
      <c r="E71" s="41">
        <v>1862603.19</v>
      </c>
      <c r="F71" s="41">
        <v>-110814</v>
      </c>
      <c r="G71" s="95" t="s">
        <v>446</v>
      </c>
      <c r="H71" s="69"/>
      <c r="I71" s="93">
        <v>1751789.19</v>
      </c>
      <c r="J71" s="69"/>
      <c r="K71" s="69"/>
      <c r="L71" s="69"/>
    </row>
    <row r="72" spans="2:12" ht="15" customHeight="1" x14ac:dyDescent="0.3">
      <c r="B72" s="40" t="s">
        <v>168</v>
      </c>
      <c r="C72" s="94" t="s">
        <v>169</v>
      </c>
      <c r="D72" s="69"/>
      <c r="E72" s="41">
        <v>2440339.67</v>
      </c>
      <c r="F72" s="41">
        <v>84848.9</v>
      </c>
      <c r="G72" s="95" t="s">
        <v>467</v>
      </c>
      <c r="H72" s="69"/>
      <c r="I72" s="93">
        <v>2525188.5699999998</v>
      </c>
      <c r="J72" s="69"/>
      <c r="K72" s="69"/>
      <c r="L72" s="69"/>
    </row>
    <row r="73" spans="2:12" ht="15" customHeight="1" x14ac:dyDescent="0.3">
      <c r="B73" s="40" t="s">
        <v>183</v>
      </c>
      <c r="C73" s="94" t="s">
        <v>184</v>
      </c>
      <c r="D73" s="69"/>
      <c r="E73" s="41">
        <v>48800</v>
      </c>
      <c r="F73" s="41">
        <v>19620</v>
      </c>
      <c r="G73" s="95" t="s">
        <v>447</v>
      </c>
      <c r="H73" s="69"/>
      <c r="I73" s="93">
        <v>68420</v>
      </c>
      <c r="J73" s="69"/>
      <c r="K73" s="69"/>
      <c r="L73" s="69"/>
    </row>
    <row r="74" spans="2:12" ht="15" customHeight="1" x14ac:dyDescent="0.3">
      <c r="B74" s="40" t="s">
        <v>173</v>
      </c>
      <c r="C74" s="94" t="s">
        <v>174</v>
      </c>
      <c r="D74" s="69"/>
      <c r="E74" s="41">
        <v>47000</v>
      </c>
      <c r="F74" s="41">
        <v>0</v>
      </c>
      <c r="G74" s="95" t="s">
        <v>10</v>
      </c>
      <c r="H74" s="69"/>
      <c r="I74" s="93">
        <v>47000</v>
      </c>
      <c r="J74" s="69"/>
      <c r="K74" s="69"/>
      <c r="L74" s="69"/>
    </row>
    <row r="75" spans="2:12" ht="15" customHeight="1" x14ac:dyDescent="0.3">
      <c r="B75" s="40" t="s">
        <v>171</v>
      </c>
      <c r="C75" s="94" t="s">
        <v>172</v>
      </c>
      <c r="D75" s="69"/>
      <c r="E75" s="41">
        <v>181960</v>
      </c>
      <c r="F75" s="41">
        <v>-14000</v>
      </c>
      <c r="G75" s="95" t="s">
        <v>448</v>
      </c>
      <c r="H75" s="69"/>
      <c r="I75" s="93">
        <v>167960</v>
      </c>
      <c r="J75" s="69"/>
      <c r="K75" s="69"/>
      <c r="L75" s="69"/>
    </row>
    <row r="76" spans="2:12" ht="15" customHeight="1" x14ac:dyDescent="0.3">
      <c r="B76" s="40" t="s">
        <v>175</v>
      </c>
      <c r="C76" s="94" t="s">
        <v>176</v>
      </c>
      <c r="D76" s="69"/>
      <c r="E76" s="41">
        <v>196800</v>
      </c>
      <c r="F76" s="41">
        <v>12000</v>
      </c>
      <c r="G76" s="95" t="s">
        <v>464</v>
      </c>
      <c r="H76" s="69"/>
      <c r="I76" s="93">
        <v>208800</v>
      </c>
      <c r="J76" s="69"/>
      <c r="K76" s="69"/>
      <c r="L76" s="69"/>
    </row>
    <row r="77" spans="2:12" ht="15" customHeight="1" x14ac:dyDescent="0.3">
      <c r="B77" s="40" t="s">
        <v>170</v>
      </c>
      <c r="C77" s="94" t="s">
        <v>309</v>
      </c>
      <c r="D77" s="69"/>
      <c r="E77" s="41">
        <v>555520</v>
      </c>
      <c r="F77" s="41">
        <v>60000</v>
      </c>
      <c r="G77" s="95" t="s">
        <v>465</v>
      </c>
      <c r="H77" s="69"/>
      <c r="I77" s="93">
        <v>615520</v>
      </c>
      <c r="J77" s="69"/>
      <c r="K77" s="69"/>
      <c r="L77" s="69"/>
    </row>
    <row r="78" spans="2:12" ht="15" customHeight="1" x14ac:dyDescent="0.3">
      <c r="B78" s="38" t="s">
        <v>124</v>
      </c>
      <c r="C78" s="77" t="s">
        <v>12</v>
      </c>
      <c r="D78" s="69"/>
      <c r="E78" s="39">
        <v>10823199.57</v>
      </c>
      <c r="F78" s="39">
        <v>-415488.41</v>
      </c>
      <c r="G78" s="96" t="s">
        <v>451</v>
      </c>
      <c r="H78" s="69"/>
      <c r="I78" s="97">
        <v>10407711.16</v>
      </c>
      <c r="J78" s="69"/>
      <c r="K78" s="69"/>
      <c r="L78" s="69"/>
    </row>
    <row r="79" spans="2:12" ht="15" customHeight="1" x14ac:dyDescent="0.3">
      <c r="B79" s="40" t="s">
        <v>181</v>
      </c>
      <c r="C79" s="94" t="s">
        <v>182</v>
      </c>
      <c r="D79" s="69"/>
      <c r="E79" s="41">
        <v>51000</v>
      </c>
      <c r="F79" s="41">
        <v>27200</v>
      </c>
      <c r="G79" s="95" t="s">
        <v>449</v>
      </c>
      <c r="H79" s="69"/>
      <c r="I79" s="93">
        <v>78200</v>
      </c>
      <c r="J79" s="69"/>
      <c r="K79" s="69"/>
      <c r="L79" s="69"/>
    </row>
    <row r="80" spans="2:12" ht="15" customHeight="1" x14ac:dyDescent="0.3">
      <c r="B80" s="40" t="s">
        <v>179</v>
      </c>
      <c r="C80" s="94" t="s">
        <v>180</v>
      </c>
      <c r="D80" s="69"/>
      <c r="E80" s="41">
        <v>9247199.5700000003</v>
      </c>
      <c r="F80" s="41">
        <v>-398188.41</v>
      </c>
      <c r="G80" s="95" t="s">
        <v>456</v>
      </c>
      <c r="H80" s="69"/>
      <c r="I80" s="93">
        <v>8849011.1600000001</v>
      </c>
      <c r="J80" s="69"/>
      <c r="K80" s="69"/>
      <c r="L80" s="69"/>
    </row>
    <row r="81" spans="2:12" ht="15" customHeight="1" x14ac:dyDescent="0.3">
      <c r="B81" s="40" t="s">
        <v>177</v>
      </c>
      <c r="C81" s="94" t="s">
        <v>178</v>
      </c>
      <c r="D81" s="69"/>
      <c r="E81" s="41">
        <v>1525000</v>
      </c>
      <c r="F81" s="41">
        <v>-44500</v>
      </c>
      <c r="G81" s="95" t="s">
        <v>466</v>
      </c>
      <c r="H81" s="69"/>
      <c r="I81" s="93">
        <v>1480500</v>
      </c>
      <c r="J81" s="69"/>
      <c r="K81" s="69"/>
      <c r="L81" s="69"/>
    </row>
    <row r="82" spans="2:12" ht="15" customHeight="1" x14ac:dyDescent="0.3">
      <c r="B82" s="11"/>
      <c r="C82" s="11"/>
      <c r="D82" s="11"/>
      <c r="E82" s="12"/>
      <c r="F82" s="12"/>
      <c r="G82" s="13"/>
      <c r="H82" s="13"/>
      <c r="I82" s="12"/>
      <c r="J82" s="12"/>
      <c r="K82" s="12"/>
      <c r="L82" s="12"/>
    </row>
    <row r="83" spans="2:12" ht="15" customHeight="1" x14ac:dyDescent="0.3">
      <c r="B83" s="11"/>
      <c r="C83" s="11"/>
      <c r="D83" s="11"/>
      <c r="E83" s="12"/>
      <c r="F83" s="12"/>
      <c r="G83" s="13"/>
      <c r="H83" s="13"/>
      <c r="I83" s="12"/>
      <c r="J83" s="12"/>
      <c r="K83" s="12"/>
      <c r="L83" s="12"/>
    </row>
    <row r="84" spans="2:12" ht="15" customHeight="1" x14ac:dyDescent="0.3">
      <c r="B84" s="142" t="s">
        <v>312</v>
      </c>
      <c r="C84" s="143"/>
      <c r="D84" s="143"/>
      <c r="E84" s="143"/>
      <c r="F84" s="143"/>
      <c r="G84" s="143"/>
      <c r="H84" s="143"/>
      <c r="I84" s="143"/>
      <c r="J84" s="143"/>
      <c r="K84" s="143"/>
      <c r="L84" s="143"/>
    </row>
    <row r="85" spans="2:12" ht="15" customHeight="1" x14ac:dyDescent="0.3">
      <c r="B85" s="11"/>
      <c r="C85" s="11"/>
      <c r="D85" s="11"/>
      <c r="E85" s="12"/>
      <c r="F85" s="12"/>
      <c r="G85" s="13"/>
      <c r="H85" s="13"/>
      <c r="I85" s="12"/>
      <c r="J85" s="12"/>
      <c r="K85" s="12"/>
      <c r="L85" s="12"/>
    </row>
    <row r="86" spans="2:12" ht="22.5" customHeight="1" x14ac:dyDescent="0.3">
      <c r="B86" s="16" t="s">
        <v>23</v>
      </c>
      <c r="C86" s="135" t="s">
        <v>24</v>
      </c>
      <c r="D86" s="135"/>
      <c r="E86" s="17" t="s">
        <v>2</v>
      </c>
      <c r="F86" s="17" t="s">
        <v>32</v>
      </c>
      <c r="G86" s="134" t="s">
        <v>33</v>
      </c>
      <c r="H86" s="134"/>
      <c r="I86" s="134" t="s">
        <v>5</v>
      </c>
      <c r="J86" s="134"/>
      <c r="K86" s="134"/>
      <c r="L86" s="12"/>
    </row>
    <row r="87" spans="2:12" ht="15" customHeight="1" x14ac:dyDescent="0.3">
      <c r="B87" s="18" t="s">
        <v>0</v>
      </c>
      <c r="C87" s="136" t="s">
        <v>296</v>
      </c>
      <c r="D87" s="136"/>
      <c r="E87" s="24">
        <v>12267626.77</v>
      </c>
      <c r="F87" s="43">
        <v>36166.49</v>
      </c>
      <c r="G87" s="81">
        <v>0.28999999999999998</v>
      </c>
      <c r="H87" s="81"/>
      <c r="I87" s="81">
        <v>12303793.26</v>
      </c>
      <c r="J87" s="81"/>
      <c r="K87" s="81"/>
      <c r="L87" s="12"/>
    </row>
    <row r="88" spans="2:12" x14ac:dyDescent="0.3">
      <c r="B88" s="36" t="s">
        <v>313</v>
      </c>
      <c r="C88" s="137" t="s">
        <v>314</v>
      </c>
      <c r="D88" s="137"/>
      <c r="E88" s="37">
        <v>3834081</v>
      </c>
      <c r="F88" s="44">
        <v>123400</v>
      </c>
      <c r="G88" s="83">
        <v>3.22</v>
      </c>
      <c r="H88" s="83"/>
      <c r="I88" s="83">
        <v>3957481</v>
      </c>
      <c r="J88" s="83"/>
      <c r="K88" s="83"/>
      <c r="L88" s="12"/>
    </row>
    <row r="89" spans="2:12" x14ac:dyDescent="0.3">
      <c r="B89" s="20" t="s">
        <v>220</v>
      </c>
      <c r="C89" s="133" t="s">
        <v>39</v>
      </c>
      <c r="D89" s="133"/>
      <c r="E89" s="26">
        <v>3834081</v>
      </c>
      <c r="F89" s="46">
        <v>123400</v>
      </c>
      <c r="G89" s="68">
        <v>3.22</v>
      </c>
      <c r="H89" s="68"/>
      <c r="I89" s="68">
        <v>3957481</v>
      </c>
      <c r="J89" s="68"/>
      <c r="K89" s="68"/>
      <c r="L89" s="12"/>
    </row>
    <row r="90" spans="2:12" x14ac:dyDescent="0.3">
      <c r="B90" s="36" t="s">
        <v>315</v>
      </c>
      <c r="C90" s="137" t="s">
        <v>54</v>
      </c>
      <c r="D90" s="137"/>
      <c r="E90" s="37">
        <v>131622.1</v>
      </c>
      <c r="F90" s="44">
        <v>99.36</v>
      </c>
      <c r="G90" s="83">
        <v>0.08</v>
      </c>
      <c r="H90" s="83"/>
      <c r="I90" s="83">
        <v>131721.46</v>
      </c>
      <c r="J90" s="83"/>
      <c r="K90" s="83"/>
      <c r="L90" s="12"/>
    </row>
    <row r="91" spans="2:12" x14ac:dyDescent="0.3">
      <c r="B91" s="20" t="s">
        <v>316</v>
      </c>
      <c r="C91" s="133" t="s">
        <v>54</v>
      </c>
      <c r="D91" s="133"/>
      <c r="E91" s="26">
        <v>129000</v>
      </c>
      <c r="F91" s="46">
        <v>0</v>
      </c>
      <c r="G91" s="68">
        <v>0</v>
      </c>
      <c r="H91" s="68"/>
      <c r="I91" s="68">
        <v>129000</v>
      </c>
      <c r="J91" s="68"/>
      <c r="K91" s="68"/>
      <c r="L91" s="12"/>
    </row>
    <row r="92" spans="2:12" x14ac:dyDescent="0.3">
      <c r="B92" s="20" t="s">
        <v>317</v>
      </c>
      <c r="C92" s="133" t="s">
        <v>318</v>
      </c>
      <c r="D92" s="133"/>
      <c r="E92" s="26">
        <v>2622.1</v>
      </c>
      <c r="F92" s="46">
        <v>99.36</v>
      </c>
      <c r="G92" s="68">
        <v>3.79</v>
      </c>
      <c r="H92" s="68"/>
      <c r="I92" s="68">
        <v>2721.46</v>
      </c>
      <c r="J92" s="68"/>
      <c r="K92" s="68"/>
      <c r="L92" s="12"/>
    </row>
    <row r="93" spans="2:12" x14ac:dyDescent="0.3">
      <c r="B93" s="36" t="s">
        <v>319</v>
      </c>
      <c r="C93" s="137" t="s">
        <v>95</v>
      </c>
      <c r="D93" s="137"/>
      <c r="E93" s="37">
        <v>516014</v>
      </c>
      <c r="F93" s="44">
        <v>-7000</v>
      </c>
      <c r="G93" s="83">
        <v>-1.36</v>
      </c>
      <c r="H93" s="83"/>
      <c r="I93" s="83">
        <v>509014</v>
      </c>
      <c r="J93" s="83"/>
      <c r="K93" s="83"/>
      <c r="L93" s="12"/>
    </row>
    <row r="94" spans="2:12" x14ac:dyDescent="0.3">
      <c r="B94" s="20" t="s">
        <v>320</v>
      </c>
      <c r="C94" s="133" t="s">
        <v>95</v>
      </c>
      <c r="D94" s="133"/>
      <c r="E94" s="26">
        <v>196000</v>
      </c>
      <c r="F94" s="46">
        <v>0</v>
      </c>
      <c r="G94" s="68">
        <v>0</v>
      </c>
      <c r="H94" s="68"/>
      <c r="I94" s="68">
        <v>196000</v>
      </c>
      <c r="J94" s="68"/>
      <c r="K94" s="68"/>
    </row>
    <row r="95" spans="2:12" x14ac:dyDescent="0.3">
      <c r="B95" s="20" t="s">
        <v>321</v>
      </c>
      <c r="C95" s="133" t="s">
        <v>83</v>
      </c>
      <c r="D95" s="133"/>
      <c r="E95" s="26">
        <v>320014</v>
      </c>
      <c r="F95" s="46">
        <v>-7000</v>
      </c>
      <c r="G95" s="68">
        <v>-2.19</v>
      </c>
      <c r="H95" s="68"/>
      <c r="I95" s="68">
        <v>313014</v>
      </c>
      <c r="J95" s="68"/>
      <c r="K95" s="68"/>
    </row>
    <row r="96" spans="2:12" x14ac:dyDescent="0.3">
      <c r="B96" s="36" t="s">
        <v>322</v>
      </c>
      <c r="C96" s="137" t="s">
        <v>55</v>
      </c>
      <c r="D96" s="137"/>
      <c r="E96" s="37">
        <v>7680179.6699999999</v>
      </c>
      <c r="F96" s="44">
        <v>-66037.8</v>
      </c>
      <c r="G96" s="83">
        <v>-0.86</v>
      </c>
      <c r="H96" s="83"/>
      <c r="I96" s="83">
        <v>7614141.8700000001</v>
      </c>
      <c r="J96" s="83"/>
      <c r="K96" s="83"/>
    </row>
    <row r="97" spans="2:11" x14ac:dyDescent="0.3">
      <c r="B97" s="20" t="s">
        <v>324</v>
      </c>
      <c r="C97" s="133" t="s">
        <v>55</v>
      </c>
      <c r="D97" s="133"/>
      <c r="E97" s="26">
        <v>7587223.9800000004</v>
      </c>
      <c r="F97" s="46">
        <v>-56000</v>
      </c>
      <c r="G97" s="68">
        <v>-0.74</v>
      </c>
      <c r="H97" s="68"/>
      <c r="I97" s="68">
        <v>7531223.9800000004</v>
      </c>
      <c r="J97" s="68"/>
      <c r="K97" s="68"/>
    </row>
    <row r="98" spans="2:11" x14ac:dyDescent="0.3">
      <c r="B98" s="20" t="s">
        <v>325</v>
      </c>
      <c r="C98" s="133" t="s">
        <v>84</v>
      </c>
      <c r="D98" s="133"/>
      <c r="E98" s="26">
        <v>92955.69</v>
      </c>
      <c r="F98" s="46">
        <v>-10037.799999999999</v>
      </c>
      <c r="G98" s="68">
        <v>-10.8</v>
      </c>
      <c r="H98" s="68"/>
      <c r="I98" s="68">
        <v>82917.89</v>
      </c>
      <c r="J98" s="68"/>
      <c r="K98" s="68"/>
    </row>
    <row r="99" spans="2:11" x14ac:dyDescent="0.3">
      <c r="B99" s="36" t="s">
        <v>326</v>
      </c>
      <c r="C99" s="137" t="s">
        <v>323</v>
      </c>
      <c r="D99" s="137"/>
      <c r="E99" s="37">
        <v>1730</v>
      </c>
      <c r="F99" s="44">
        <v>704.93</v>
      </c>
      <c r="G99" s="83">
        <v>40.75</v>
      </c>
      <c r="H99" s="83"/>
      <c r="I99" s="83">
        <v>2434.9299999999998</v>
      </c>
      <c r="J99" s="83"/>
      <c r="K99" s="83"/>
    </row>
    <row r="100" spans="2:11" x14ac:dyDescent="0.3">
      <c r="B100" s="20" t="s">
        <v>328</v>
      </c>
      <c r="C100" s="133" t="s">
        <v>85</v>
      </c>
      <c r="D100" s="133"/>
      <c r="E100" s="26">
        <v>1730</v>
      </c>
      <c r="F100" s="46">
        <v>704.93</v>
      </c>
      <c r="G100" s="68">
        <v>40.75</v>
      </c>
      <c r="H100" s="68"/>
      <c r="I100" s="68">
        <v>2434.9299999999998</v>
      </c>
      <c r="J100" s="68"/>
      <c r="K100" s="68"/>
    </row>
    <row r="101" spans="2:11" x14ac:dyDescent="0.3">
      <c r="B101" s="36" t="s">
        <v>329</v>
      </c>
      <c r="C101" s="137" t="s">
        <v>327</v>
      </c>
      <c r="D101" s="137"/>
      <c r="E101" s="37">
        <v>104000</v>
      </c>
      <c r="F101" s="44">
        <v>-15000</v>
      </c>
      <c r="G101" s="83">
        <v>-14.42</v>
      </c>
      <c r="H101" s="83"/>
      <c r="I101" s="83">
        <v>89000</v>
      </c>
      <c r="J101" s="83"/>
      <c r="K101" s="83"/>
    </row>
    <row r="102" spans="2:11" x14ac:dyDescent="0.3">
      <c r="B102" s="20" t="s">
        <v>330</v>
      </c>
      <c r="C102" s="133" t="s">
        <v>331</v>
      </c>
      <c r="D102" s="99"/>
      <c r="E102" s="26">
        <v>104000</v>
      </c>
      <c r="F102" s="46">
        <v>-15000</v>
      </c>
      <c r="G102" s="68">
        <v>-14.42</v>
      </c>
      <c r="H102" s="68"/>
      <c r="I102" s="68">
        <v>89000</v>
      </c>
      <c r="J102" s="68"/>
      <c r="K102" s="68"/>
    </row>
    <row r="103" spans="2:11" x14ac:dyDescent="0.3">
      <c r="B103" s="18" t="s">
        <v>0</v>
      </c>
      <c r="C103" s="140" t="s">
        <v>425</v>
      </c>
      <c r="D103" s="140"/>
      <c r="E103" s="24">
        <v>16156222.43</v>
      </c>
      <c r="F103" s="24">
        <v>-363833.51</v>
      </c>
      <c r="G103" s="138">
        <v>-2.25</v>
      </c>
      <c r="H103" s="138"/>
      <c r="I103" s="138">
        <v>15792388.92</v>
      </c>
      <c r="J103" s="138"/>
      <c r="K103" s="138"/>
    </row>
    <row r="104" spans="2:11" x14ac:dyDescent="0.3">
      <c r="B104" s="36" t="s">
        <v>313</v>
      </c>
      <c r="C104" s="139" t="s">
        <v>314</v>
      </c>
      <c r="D104" s="139"/>
      <c r="E104" s="37">
        <v>3834081</v>
      </c>
      <c r="F104" s="37">
        <v>123400</v>
      </c>
      <c r="G104" s="92">
        <v>3.22</v>
      </c>
      <c r="H104" s="92"/>
      <c r="I104" s="92">
        <v>3957481</v>
      </c>
      <c r="J104" s="92"/>
      <c r="K104" s="92"/>
    </row>
    <row r="105" spans="2:11" x14ac:dyDescent="0.3">
      <c r="B105" s="20" t="s">
        <v>220</v>
      </c>
      <c r="C105" s="133" t="s">
        <v>39</v>
      </c>
      <c r="D105" s="133"/>
      <c r="E105" s="26">
        <v>2607420</v>
      </c>
      <c r="F105" s="26">
        <v>159000</v>
      </c>
      <c r="G105" s="91">
        <v>6.1</v>
      </c>
      <c r="H105" s="91"/>
      <c r="I105" s="91">
        <v>2766420</v>
      </c>
      <c r="J105" s="91"/>
      <c r="K105" s="91"/>
    </row>
    <row r="106" spans="2:11" x14ac:dyDescent="0.3">
      <c r="B106" s="20" t="s">
        <v>241</v>
      </c>
      <c r="C106" s="133" t="s">
        <v>82</v>
      </c>
      <c r="D106" s="133"/>
      <c r="E106" s="26">
        <v>1226661</v>
      </c>
      <c r="F106" s="26">
        <v>-35600</v>
      </c>
      <c r="G106" s="91">
        <v>-2.9</v>
      </c>
      <c r="H106" s="91"/>
      <c r="I106" s="91">
        <v>1191061</v>
      </c>
      <c r="J106" s="91"/>
      <c r="K106" s="91"/>
    </row>
    <row r="107" spans="2:11" x14ac:dyDescent="0.3">
      <c r="B107" s="36" t="s">
        <v>315</v>
      </c>
      <c r="C107" s="137" t="s">
        <v>54</v>
      </c>
      <c r="D107" s="137"/>
      <c r="E107" s="37">
        <v>137577.60999999999</v>
      </c>
      <c r="F107" s="37">
        <v>99.36</v>
      </c>
      <c r="G107" s="92">
        <v>7.0000000000000007E-2</v>
      </c>
      <c r="H107" s="92"/>
      <c r="I107" s="92">
        <v>137676.97</v>
      </c>
      <c r="J107" s="92"/>
      <c r="K107" s="92"/>
    </row>
    <row r="108" spans="2:11" x14ac:dyDescent="0.3">
      <c r="B108" s="20" t="s">
        <v>316</v>
      </c>
      <c r="C108" s="133" t="s">
        <v>54</v>
      </c>
      <c r="D108" s="133"/>
      <c r="E108" s="26">
        <v>129000</v>
      </c>
      <c r="F108" s="26">
        <v>0</v>
      </c>
      <c r="G108" s="91">
        <v>0</v>
      </c>
      <c r="H108" s="91"/>
      <c r="I108" s="91">
        <v>129000</v>
      </c>
      <c r="J108" s="91"/>
      <c r="K108" s="91"/>
    </row>
    <row r="109" spans="2:11" x14ac:dyDescent="0.3">
      <c r="B109" s="20" t="s">
        <v>317</v>
      </c>
      <c r="C109" s="133" t="s">
        <v>318</v>
      </c>
      <c r="D109" s="133"/>
      <c r="E109" s="26">
        <v>8577.61</v>
      </c>
      <c r="F109" s="26">
        <v>99.36</v>
      </c>
      <c r="G109" s="91">
        <v>1.1599999999999999</v>
      </c>
      <c r="H109" s="91"/>
      <c r="I109" s="91">
        <v>8676.9699999999993</v>
      </c>
      <c r="J109" s="91"/>
      <c r="K109" s="91"/>
    </row>
    <row r="110" spans="2:11" x14ac:dyDescent="0.3">
      <c r="B110" s="36" t="s">
        <v>319</v>
      </c>
      <c r="C110" s="137" t="s">
        <v>95</v>
      </c>
      <c r="D110" s="137"/>
      <c r="E110" s="37">
        <v>548696.1</v>
      </c>
      <c r="F110" s="37">
        <v>-7000</v>
      </c>
      <c r="G110" s="92">
        <v>-1.28</v>
      </c>
      <c r="H110" s="92"/>
      <c r="I110" s="92">
        <v>541696.1</v>
      </c>
      <c r="J110" s="92"/>
      <c r="K110" s="92"/>
    </row>
    <row r="111" spans="2:11" x14ac:dyDescent="0.3">
      <c r="B111" s="20" t="s">
        <v>320</v>
      </c>
      <c r="C111" s="133" t="s">
        <v>95</v>
      </c>
      <c r="D111" s="133"/>
      <c r="E111" s="26">
        <v>196000</v>
      </c>
      <c r="F111" s="26">
        <v>0</v>
      </c>
      <c r="G111" s="91">
        <v>0</v>
      </c>
      <c r="H111" s="91"/>
      <c r="I111" s="91">
        <v>196000</v>
      </c>
      <c r="J111" s="91"/>
      <c r="K111" s="91"/>
    </row>
    <row r="112" spans="2:11" x14ac:dyDescent="0.3">
      <c r="B112" s="20" t="s">
        <v>321</v>
      </c>
      <c r="C112" s="133" t="s">
        <v>83</v>
      </c>
      <c r="D112" s="133"/>
      <c r="E112" s="26">
        <v>352696.1</v>
      </c>
      <c r="F112" s="26">
        <v>-7000</v>
      </c>
      <c r="G112" s="91">
        <v>-1.98</v>
      </c>
      <c r="H112" s="91"/>
      <c r="I112" s="91">
        <v>345696.1</v>
      </c>
      <c r="J112" s="91"/>
      <c r="K112" s="91"/>
    </row>
    <row r="113" spans="2:12" x14ac:dyDescent="0.3">
      <c r="B113" s="36" t="s">
        <v>322</v>
      </c>
      <c r="C113" s="137" t="s">
        <v>55</v>
      </c>
      <c r="D113" s="137"/>
      <c r="E113" s="37">
        <v>6727813.3899999997</v>
      </c>
      <c r="F113" s="37">
        <v>-66037.8</v>
      </c>
      <c r="G113" s="92">
        <v>-0.98</v>
      </c>
      <c r="H113" s="92"/>
      <c r="I113" s="92">
        <v>6661775.5899999999</v>
      </c>
      <c r="J113" s="92"/>
      <c r="K113" s="92"/>
    </row>
    <row r="114" spans="2:12" x14ac:dyDescent="0.3">
      <c r="B114" s="20" t="s">
        <v>324</v>
      </c>
      <c r="C114" s="133" t="s">
        <v>55</v>
      </c>
      <c r="D114" s="133"/>
      <c r="E114" s="26">
        <v>6577127.4699999997</v>
      </c>
      <c r="F114" s="26">
        <v>-56000</v>
      </c>
      <c r="G114" s="91">
        <v>-0.85</v>
      </c>
      <c r="H114" s="91"/>
      <c r="I114" s="91">
        <v>6521127.4699999997</v>
      </c>
      <c r="J114" s="91"/>
      <c r="K114" s="91"/>
    </row>
    <row r="115" spans="2:12" x14ac:dyDescent="0.3">
      <c r="B115" s="20" t="s">
        <v>325</v>
      </c>
      <c r="C115" s="133" t="s">
        <v>84</v>
      </c>
      <c r="D115" s="133"/>
      <c r="E115" s="26">
        <v>150685.92000000001</v>
      </c>
      <c r="F115" s="26">
        <v>-10037.799999999999</v>
      </c>
      <c r="G115" s="91">
        <v>-6.66</v>
      </c>
      <c r="H115" s="91"/>
      <c r="I115" s="91">
        <v>140648.12</v>
      </c>
      <c r="J115" s="91"/>
      <c r="K115" s="91"/>
    </row>
    <row r="116" spans="2:12" x14ac:dyDescent="0.3">
      <c r="B116" s="36" t="s">
        <v>326</v>
      </c>
      <c r="C116" s="137" t="s">
        <v>323</v>
      </c>
      <c r="D116" s="137"/>
      <c r="E116" s="37">
        <v>4054.33</v>
      </c>
      <c r="F116" s="37">
        <v>704.93</v>
      </c>
      <c r="G116" s="92">
        <v>17.39</v>
      </c>
      <c r="H116" s="92"/>
      <c r="I116" s="92">
        <v>4759.26</v>
      </c>
      <c r="J116" s="92"/>
      <c r="K116" s="92"/>
    </row>
    <row r="117" spans="2:12" x14ac:dyDescent="0.3">
      <c r="B117" s="20" t="s">
        <v>328</v>
      </c>
      <c r="C117" s="133" t="s">
        <v>85</v>
      </c>
      <c r="D117" s="133"/>
      <c r="E117" s="26">
        <v>4054.33</v>
      </c>
      <c r="F117" s="26">
        <v>704.93</v>
      </c>
      <c r="G117" s="91">
        <v>17.39</v>
      </c>
      <c r="H117" s="91"/>
      <c r="I117" s="91">
        <v>4759.26</v>
      </c>
      <c r="J117" s="91"/>
      <c r="K117" s="91"/>
    </row>
    <row r="118" spans="2:12" x14ac:dyDescent="0.3">
      <c r="B118" s="36" t="s">
        <v>329</v>
      </c>
      <c r="C118" s="137" t="s">
        <v>327</v>
      </c>
      <c r="D118" s="137"/>
      <c r="E118" s="37">
        <v>104000</v>
      </c>
      <c r="F118" s="37">
        <v>-15000</v>
      </c>
      <c r="G118" s="92">
        <v>-14.42</v>
      </c>
      <c r="H118" s="92"/>
      <c r="I118" s="92">
        <v>89000</v>
      </c>
      <c r="J118" s="92"/>
      <c r="K118" s="92"/>
    </row>
    <row r="119" spans="2:12" x14ac:dyDescent="0.3">
      <c r="B119" s="20" t="s">
        <v>330</v>
      </c>
      <c r="C119" s="133" t="s">
        <v>331</v>
      </c>
      <c r="D119" s="133"/>
      <c r="E119" s="26">
        <v>104000</v>
      </c>
      <c r="F119" s="26">
        <v>-15000</v>
      </c>
      <c r="G119" s="91">
        <v>-14.42</v>
      </c>
      <c r="H119" s="91"/>
      <c r="I119" s="91">
        <v>89000</v>
      </c>
      <c r="J119" s="91"/>
      <c r="K119" s="91"/>
    </row>
    <row r="120" spans="2:12" x14ac:dyDescent="0.3">
      <c r="B120" s="36" t="s">
        <v>332</v>
      </c>
      <c r="C120" s="137" t="s">
        <v>204</v>
      </c>
      <c r="D120" s="137"/>
      <c r="E120" s="37">
        <v>4800000</v>
      </c>
      <c r="F120" s="37">
        <v>-400000</v>
      </c>
      <c r="G120" s="92">
        <v>-8.33</v>
      </c>
      <c r="H120" s="92"/>
      <c r="I120" s="92">
        <v>4400000</v>
      </c>
      <c r="J120" s="92"/>
      <c r="K120" s="92"/>
    </row>
    <row r="121" spans="2:12" x14ac:dyDescent="0.3">
      <c r="B121" s="20" t="s">
        <v>333</v>
      </c>
      <c r="C121" s="133" t="s">
        <v>204</v>
      </c>
      <c r="D121" s="133"/>
      <c r="E121" s="26">
        <v>4800000</v>
      </c>
      <c r="F121" s="26">
        <v>-400000</v>
      </c>
      <c r="G121" s="91">
        <v>-8.33</v>
      </c>
      <c r="H121" s="91"/>
      <c r="I121" s="91">
        <v>4400000</v>
      </c>
      <c r="J121" s="91"/>
      <c r="K121" s="91"/>
    </row>
    <row r="122" spans="2:12" x14ac:dyDescent="0.3">
      <c r="B122" s="11"/>
      <c r="C122" s="11"/>
      <c r="D122" s="11"/>
      <c r="E122" s="12"/>
      <c r="F122" s="12"/>
      <c r="G122" s="13"/>
      <c r="H122" s="13"/>
      <c r="I122" s="12"/>
      <c r="J122" s="12"/>
      <c r="K122" s="12"/>
    </row>
    <row r="123" spans="2:12" x14ac:dyDescent="0.3">
      <c r="B123" s="11"/>
      <c r="C123" s="11"/>
      <c r="D123" s="11"/>
      <c r="E123" s="12"/>
      <c r="F123" s="12"/>
      <c r="G123" s="13"/>
      <c r="H123" s="13"/>
      <c r="I123" s="12"/>
      <c r="J123" s="12"/>
      <c r="K123" s="12"/>
    </row>
    <row r="124" spans="2:12" x14ac:dyDescent="0.3">
      <c r="B124" s="142" t="s">
        <v>334</v>
      </c>
      <c r="C124" s="143"/>
      <c r="D124" s="143"/>
      <c r="E124" s="143"/>
      <c r="F124" s="143"/>
      <c r="G124" s="143"/>
      <c r="H124" s="143"/>
      <c r="I124" s="143"/>
      <c r="J124" s="143"/>
      <c r="K124" s="143"/>
      <c r="L124" s="143"/>
    </row>
    <row r="125" spans="2:12" x14ac:dyDescent="0.3">
      <c r="B125" s="11"/>
      <c r="C125" s="11"/>
      <c r="D125" s="11"/>
      <c r="E125" s="12"/>
      <c r="F125" s="12"/>
      <c r="G125" s="13"/>
      <c r="H125" s="13"/>
      <c r="I125" s="12"/>
      <c r="J125" s="12"/>
      <c r="K125" s="12"/>
    </row>
    <row r="126" spans="2:12" ht="20.399999999999999" x14ac:dyDescent="0.3">
      <c r="B126" s="47" t="s">
        <v>23</v>
      </c>
      <c r="C126" s="101" t="s">
        <v>31</v>
      </c>
      <c r="D126" s="101"/>
      <c r="E126" s="48" t="s">
        <v>2</v>
      </c>
      <c r="F126" s="48" t="s">
        <v>32</v>
      </c>
      <c r="G126" s="103" t="s">
        <v>33</v>
      </c>
      <c r="H126" s="103"/>
      <c r="I126" s="103" t="s">
        <v>5</v>
      </c>
      <c r="J126" s="103"/>
      <c r="K126" s="103"/>
    </row>
    <row r="127" spans="2:12" x14ac:dyDescent="0.3">
      <c r="B127" s="42" t="s">
        <v>0</v>
      </c>
      <c r="C127" s="148" t="s">
        <v>34</v>
      </c>
      <c r="D127" s="148"/>
      <c r="E127" s="43">
        <v>16156222.43</v>
      </c>
      <c r="F127" s="43">
        <v>-363833.51</v>
      </c>
      <c r="G127" s="81">
        <v>-2.25</v>
      </c>
      <c r="H127" s="81"/>
      <c r="I127" s="81">
        <v>15792388.92</v>
      </c>
      <c r="J127" s="81"/>
      <c r="K127" s="81"/>
    </row>
    <row r="128" spans="2:12" ht="20.399999999999999" x14ac:dyDescent="0.3">
      <c r="B128" s="63" t="s">
        <v>255</v>
      </c>
      <c r="C128" s="149" t="s">
        <v>127</v>
      </c>
      <c r="D128" s="149"/>
      <c r="E128" s="64">
        <v>996720</v>
      </c>
      <c r="F128" s="64">
        <v>98000</v>
      </c>
      <c r="G128" s="150">
        <v>9.83</v>
      </c>
      <c r="H128" s="150"/>
      <c r="I128" s="150">
        <v>1094720</v>
      </c>
      <c r="J128" s="150"/>
      <c r="K128" s="150"/>
    </row>
    <row r="129" spans="2:11" ht="20.399999999999999" x14ac:dyDescent="0.3">
      <c r="B129" s="65" t="s">
        <v>256</v>
      </c>
      <c r="C129" s="151" t="s">
        <v>128</v>
      </c>
      <c r="D129" s="151"/>
      <c r="E129" s="66">
        <v>98700</v>
      </c>
      <c r="F129" s="66">
        <v>20000</v>
      </c>
      <c r="G129" s="152">
        <v>20.260000000000002</v>
      </c>
      <c r="H129" s="152"/>
      <c r="I129" s="152">
        <v>118700</v>
      </c>
      <c r="J129" s="152"/>
      <c r="K129" s="152"/>
    </row>
    <row r="130" spans="2:11" ht="20.399999999999999" x14ac:dyDescent="0.3">
      <c r="B130" s="65" t="s">
        <v>257</v>
      </c>
      <c r="C130" s="151" t="s">
        <v>129</v>
      </c>
      <c r="D130" s="151"/>
      <c r="E130" s="66">
        <v>756020</v>
      </c>
      <c r="F130" s="66">
        <v>68000</v>
      </c>
      <c r="G130" s="152">
        <v>8.99</v>
      </c>
      <c r="H130" s="152"/>
      <c r="I130" s="152">
        <v>824020</v>
      </c>
      <c r="J130" s="152"/>
      <c r="K130" s="152"/>
    </row>
    <row r="131" spans="2:11" ht="20.399999999999999" x14ac:dyDescent="0.3">
      <c r="B131" s="65" t="s">
        <v>258</v>
      </c>
      <c r="C131" s="151" t="s">
        <v>130</v>
      </c>
      <c r="D131" s="151"/>
      <c r="E131" s="66">
        <v>142000</v>
      </c>
      <c r="F131" s="66">
        <v>10000</v>
      </c>
      <c r="G131" s="152">
        <v>7.04</v>
      </c>
      <c r="H131" s="152"/>
      <c r="I131" s="152">
        <v>152000</v>
      </c>
      <c r="J131" s="152"/>
      <c r="K131" s="152"/>
    </row>
    <row r="132" spans="2:11" ht="20.399999999999999" x14ac:dyDescent="0.3">
      <c r="B132" s="63" t="s">
        <v>259</v>
      </c>
      <c r="C132" s="149" t="s">
        <v>131</v>
      </c>
      <c r="D132" s="149"/>
      <c r="E132" s="64">
        <v>270700</v>
      </c>
      <c r="F132" s="64">
        <v>0</v>
      </c>
      <c r="G132" s="150">
        <v>0</v>
      </c>
      <c r="H132" s="150"/>
      <c r="I132" s="150">
        <v>270700</v>
      </c>
      <c r="J132" s="150"/>
      <c r="K132" s="150"/>
    </row>
    <row r="133" spans="2:11" ht="20.399999999999999" x14ac:dyDescent="0.3">
      <c r="B133" s="65" t="s">
        <v>260</v>
      </c>
      <c r="C133" s="151" t="s">
        <v>132</v>
      </c>
      <c r="D133" s="151"/>
      <c r="E133" s="66">
        <v>270000</v>
      </c>
      <c r="F133" s="66">
        <v>0</v>
      </c>
      <c r="G133" s="152">
        <v>0</v>
      </c>
      <c r="H133" s="152"/>
      <c r="I133" s="152">
        <v>270000</v>
      </c>
      <c r="J133" s="152"/>
      <c r="K133" s="152"/>
    </row>
    <row r="134" spans="2:11" ht="20.399999999999999" x14ac:dyDescent="0.3">
      <c r="B134" s="65" t="s">
        <v>261</v>
      </c>
      <c r="C134" s="151" t="s">
        <v>133</v>
      </c>
      <c r="D134" s="151"/>
      <c r="E134" s="66">
        <v>700</v>
      </c>
      <c r="F134" s="66">
        <v>0</v>
      </c>
      <c r="G134" s="152">
        <v>0</v>
      </c>
      <c r="H134" s="152"/>
      <c r="I134" s="152">
        <v>700</v>
      </c>
      <c r="J134" s="152"/>
      <c r="K134" s="152"/>
    </row>
    <row r="135" spans="2:11" ht="20.399999999999999" x14ac:dyDescent="0.3">
      <c r="B135" s="63" t="s">
        <v>262</v>
      </c>
      <c r="C135" s="149" t="s">
        <v>134</v>
      </c>
      <c r="D135" s="149"/>
      <c r="E135" s="64">
        <v>1965903.49</v>
      </c>
      <c r="F135" s="64">
        <v>25000</v>
      </c>
      <c r="G135" s="150">
        <v>1.27</v>
      </c>
      <c r="H135" s="150"/>
      <c r="I135" s="150">
        <v>1990903.49</v>
      </c>
      <c r="J135" s="150"/>
      <c r="K135" s="150"/>
    </row>
    <row r="136" spans="2:11" ht="20.399999999999999" x14ac:dyDescent="0.3">
      <c r="B136" s="65" t="s">
        <v>263</v>
      </c>
      <c r="C136" s="151" t="s">
        <v>135</v>
      </c>
      <c r="D136" s="151"/>
      <c r="E136" s="66">
        <v>26000</v>
      </c>
      <c r="F136" s="66">
        <v>0</v>
      </c>
      <c r="G136" s="152">
        <v>0</v>
      </c>
      <c r="H136" s="152"/>
      <c r="I136" s="152">
        <v>26000</v>
      </c>
      <c r="J136" s="152"/>
      <c r="K136" s="152"/>
    </row>
    <row r="137" spans="2:11" ht="20.399999999999999" x14ac:dyDescent="0.3">
      <c r="B137" s="65" t="s">
        <v>264</v>
      </c>
      <c r="C137" s="151" t="s">
        <v>136</v>
      </c>
      <c r="D137" s="151"/>
      <c r="E137" s="66">
        <v>1702903.49</v>
      </c>
      <c r="F137" s="66">
        <v>-45000</v>
      </c>
      <c r="G137" s="152">
        <v>-2.64</v>
      </c>
      <c r="H137" s="152"/>
      <c r="I137" s="152">
        <v>1657903.49</v>
      </c>
      <c r="J137" s="152"/>
      <c r="K137" s="152"/>
    </row>
    <row r="138" spans="2:11" ht="20.399999999999999" x14ac:dyDescent="0.3">
      <c r="B138" s="65" t="s">
        <v>265</v>
      </c>
      <c r="C138" s="151" t="s">
        <v>137</v>
      </c>
      <c r="D138" s="151"/>
      <c r="E138" s="66">
        <v>237000</v>
      </c>
      <c r="F138" s="66">
        <v>70000</v>
      </c>
      <c r="G138" s="152">
        <v>29.54</v>
      </c>
      <c r="H138" s="152"/>
      <c r="I138" s="152">
        <v>307000</v>
      </c>
      <c r="J138" s="152"/>
      <c r="K138" s="152"/>
    </row>
    <row r="139" spans="2:11" ht="20.399999999999999" x14ac:dyDescent="0.3">
      <c r="B139" s="63" t="s">
        <v>266</v>
      </c>
      <c r="C139" s="149" t="s">
        <v>138</v>
      </c>
      <c r="D139" s="149"/>
      <c r="E139" s="64">
        <v>149500</v>
      </c>
      <c r="F139" s="64">
        <v>42000</v>
      </c>
      <c r="G139" s="150">
        <v>28.09</v>
      </c>
      <c r="H139" s="150"/>
      <c r="I139" s="150">
        <v>191500</v>
      </c>
      <c r="J139" s="150"/>
      <c r="K139" s="150"/>
    </row>
    <row r="140" spans="2:11" ht="20.399999999999999" x14ac:dyDescent="0.3">
      <c r="B140" s="65" t="s">
        <v>267</v>
      </c>
      <c r="C140" s="151" t="s">
        <v>139</v>
      </c>
      <c r="D140" s="151"/>
      <c r="E140" s="66">
        <v>50000</v>
      </c>
      <c r="F140" s="66">
        <v>5000</v>
      </c>
      <c r="G140" s="152">
        <v>10</v>
      </c>
      <c r="H140" s="152"/>
      <c r="I140" s="152">
        <v>55000</v>
      </c>
      <c r="J140" s="152"/>
      <c r="K140" s="152"/>
    </row>
    <row r="141" spans="2:11" ht="20.399999999999999" x14ac:dyDescent="0.3">
      <c r="B141" s="65" t="s">
        <v>268</v>
      </c>
      <c r="C141" s="151" t="s">
        <v>140</v>
      </c>
      <c r="D141" s="151"/>
      <c r="E141" s="66">
        <v>22500</v>
      </c>
      <c r="F141" s="66">
        <v>41000</v>
      </c>
      <c r="G141" s="152">
        <v>182.22</v>
      </c>
      <c r="H141" s="152"/>
      <c r="I141" s="152">
        <v>63500</v>
      </c>
      <c r="J141" s="152"/>
      <c r="K141" s="152"/>
    </row>
    <row r="142" spans="2:11" ht="20.399999999999999" x14ac:dyDescent="0.3">
      <c r="B142" s="65" t="s">
        <v>269</v>
      </c>
      <c r="C142" s="151" t="s">
        <v>214</v>
      </c>
      <c r="D142" s="151"/>
      <c r="E142" s="66">
        <v>5000</v>
      </c>
      <c r="F142" s="66">
        <v>-4000</v>
      </c>
      <c r="G142" s="152">
        <v>-80</v>
      </c>
      <c r="H142" s="152"/>
      <c r="I142" s="152">
        <v>1000</v>
      </c>
      <c r="J142" s="152"/>
      <c r="K142" s="152"/>
    </row>
    <row r="143" spans="2:11" ht="20.399999999999999" x14ac:dyDescent="0.3">
      <c r="B143" s="65" t="s">
        <v>270</v>
      </c>
      <c r="C143" s="151" t="s">
        <v>141</v>
      </c>
      <c r="D143" s="151"/>
      <c r="E143" s="66">
        <v>72000</v>
      </c>
      <c r="F143" s="66">
        <v>0</v>
      </c>
      <c r="G143" s="152">
        <v>0</v>
      </c>
      <c r="H143" s="152"/>
      <c r="I143" s="152">
        <v>72000</v>
      </c>
      <c r="J143" s="152"/>
      <c r="K143" s="152"/>
    </row>
    <row r="144" spans="2:11" ht="20.399999999999999" x14ac:dyDescent="0.3">
      <c r="B144" s="63" t="s">
        <v>271</v>
      </c>
      <c r="C144" s="149" t="s">
        <v>142</v>
      </c>
      <c r="D144" s="149"/>
      <c r="E144" s="64">
        <v>428600</v>
      </c>
      <c r="F144" s="64">
        <v>-4000</v>
      </c>
      <c r="G144" s="150">
        <v>-0.93</v>
      </c>
      <c r="H144" s="150"/>
      <c r="I144" s="150">
        <v>424600</v>
      </c>
      <c r="J144" s="150"/>
      <c r="K144" s="150"/>
    </row>
    <row r="145" spans="2:11" ht="20.399999999999999" x14ac:dyDescent="0.3">
      <c r="B145" s="65" t="s">
        <v>272</v>
      </c>
      <c r="C145" s="151" t="s">
        <v>143</v>
      </c>
      <c r="D145" s="151"/>
      <c r="E145" s="66">
        <v>7600</v>
      </c>
      <c r="F145" s="66">
        <v>1000</v>
      </c>
      <c r="G145" s="152">
        <v>13.16</v>
      </c>
      <c r="H145" s="152"/>
      <c r="I145" s="152">
        <v>8600</v>
      </c>
      <c r="J145" s="152"/>
      <c r="K145" s="152"/>
    </row>
    <row r="146" spans="2:11" ht="20.399999999999999" x14ac:dyDescent="0.3">
      <c r="B146" s="65" t="s">
        <v>273</v>
      </c>
      <c r="C146" s="151" t="s">
        <v>144</v>
      </c>
      <c r="D146" s="151"/>
      <c r="E146" s="66">
        <v>62000</v>
      </c>
      <c r="F146" s="66">
        <v>0</v>
      </c>
      <c r="G146" s="152">
        <v>0</v>
      </c>
      <c r="H146" s="152"/>
      <c r="I146" s="152">
        <v>62000</v>
      </c>
      <c r="J146" s="152"/>
      <c r="K146" s="152"/>
    </row>
    <row r="147" spans="2:11" ht="20.399999999999999" x14ac:dyDescent="0.3">
      <c r="B147" s="65" t="s">
        <v>274</v>
      </c>
      <c r="C147" s="151" t="s">
        <v>145</v>
      </c>
      <c r="D147" s="151"/>
      <c r="E147" s="66">
        <v>114000</v>
      </c>
      <c r="F147" s="66">
        <v>1000</v>
      </c>
      <c r="G147" s="152">
        <v>0.88</v>
      </c>
      <c r="H147" s="152"/>
      <c r="I147" s="152">
        <v>115000</v>
      </c>
      <c r="J147" s="152"/>
      <c r="K147" s="152"/>
    </row>
    <row r="148" spans="2:11" ht="20.399999999999999" x14ac:dyDescent="0.3">
      <c r="B148" s="65" t="s">
        <v>275</v>
      </c>
      <c r="C148" s="151" t="s">
        <v>146</v>
      </c>
      <c r="D148" s="151"/>
      <c r="E148" s="66">
        <v>245000</v>
      </c>
      <c r="F148" s="66">
        <v>-6000</v>
      </c>
      <c r="G148" s="152">
        <v>-2.4500000000000002</v>
      </c>
      <c r="H148" s="152"/>
      <c r="I148" s="152">
        <v>239000</v>
      </c>
      <c r="J148" s="152"/>
      <c r="K148" s="152"/>
    </row>
    <row r="149" spans="2:11" ht="20.399999999999999" x14ac:dyDescent="0.3">
      <c r="B149" s="63" t="s">
        <v>276</v>
      </c>
      <c r="C149" s="149" t="s">
        <v>147</v>
      </c>
      <c r="D149" s="149"/>
      <c r="E149" s="64">
        <v>10000</v>
      </c>
      <c r="F149" s="64">
        <v>0</v>
      </c>
      <c r="G149" s="150">
        <v>0</v>
      </c>
      <c r="H149" s="150"/>
      <c r="I149" s="150">
        <v>10000</v>
      </c>
      <c r="J149" s="150"/>
      <c r="K149" s="150"/>
    </row>
    <row r="150" spans="2:11" ht="20.399999999999999" x14ac:dyDescent="0.3">
      <c r="B150" s="65" t="s">
        <v>277</v>
      </c>
      <c r="C150" s="151" t="s">
        <v>148</v>
      </c>
      <c r="D150" s="151"/>
      <c r="E150" s="66">
        <v>10000</v>
      </c>
      <c r="F150" s="66">
        <v>0</v>
      </c>
      <c r="G150" s="152">
        <v>0</v>
      </c>
      <c r="H150" s="152"/>
      <c r="I150" s="152">
        <v>10000</v>
      </c>
      <c r="J150" s="152"/>
      <c r="K150" s="152"/>
    </row>
    <row r="151" spans="2:11" ht="20.399999999999999" x14ac:dyDescent="0.3">
      <c r="B151" s="63" t="s">
        <v>278</v>
      </c>
      <c r="C151" s="149" t="s">
        <v>149</v>
      </c>
      <c r="D151" s="149"/>
      <c r="E151" s="64">
        <v>7052757.8099999996</v>
      </c>
      <c r="F151" s="64">
        <v>-320200</v>
      </c>
      <c r="G151" s="150">
        <v>-4.54</v>
      </c>
      <c r="H151" s="150"/>
      <c r="I151" s="150">
        <v>6732557.8099999996</v>
      </c>
      <c r="J151" s="150"/>
      <c r="K151" s="150"/>
    </row>
    <row r="152" spans="2:11" ht="20.399999999999999" x14ac:dyDescent="0.3">
      <c r="B152" s="65" t="s">
        <v>279</v>
      </c>
      <c r="C152" s="151" t="s">
        <v>150</v>
      </c>
      <c r="D152" s="151"/>
      <c r="E152" s="66">
        <v>6010000</v>
      </c>
      <c r="F152" s="66">
        <v>-275000</v>
      </c>
      <c r="G152" s="152">
        <v>-4.58</v>
      </c>
      <c r="H152" s="152"/>
      <c r="I152" s="152">
        <v>5735000</v>
      </c>
      <c r="J152" s="152"/>
      <c r="K152" s="152"/>
    </row>
    <row r="153" spans="2:11" ht="20.399999999999999" x14ac:dyDescent="0.3">
      <c r="B153" s="65" t="s">
        <v>280</v>
      </c>
      <c r="C153" s="151" t="s">
        <v>151</v>
      </c>
      <c r="D153" s="151"/>
      <c r="E153" s="66">
        <v>992757.81</v>
      </c>
      <c r="F153" s="66">
        <v>-30200</v>
      </c>
      <c r="G153" s="152">
        <v>-3.04</v>
      </c>
      <c r="H153" s="152"/>
      <c r="I153" s="152">
        <v>962557.81</v>
      </c>
      <c r="J153" s="152"/>
      <c r="K153" s="152"/>
    </row>
    <row r="154" spans="2:11" ht="20.399999999999999" x14ac:dyDescent="0.3">
      <c r="B154" s="65" t="s">
        <v>281</v>
      </c>
      <c r="C154" s="151" t="s">
        <v>152</v>
      </c>
      <c r="D154" s="151"/>
      <c r="E154" s="66">
        <v>4000</v>
      </c>
      <c r="F154" s="66">
        <v>-2000</v>
      </c>
      <c r="G154" s="152">
        <v>-50</v>
      </c>
      <c r="H154" s="152"/>
      <c r="I154" s="152">
        <v>2000</v>
      </c>
      <c r="J154" s="152"/>
      <c r="K154" s="152"/>
    </row>
    <row r="155" spans="2:11" ht="20.399999999999999" x14ac:dyDescent="0.3">
      <c r="B155" s="65" t="s">
        <v>282</v>
      </c>
      <c r="C155" s="151" t="s">
        <v>153</v>
      </c>
      <c r="D155" s="151"/>
      <c r="E155" s="66">
        <v>46000</v>
      </c>
      <c r="F155" s="66">
        <v>-13000</v>
      </c>
      <c r="G155" s="152">
        <v>-28.26</v>
      </c>
      <c r="H155" s="152"/>
      <c r="I155" s="152">
        <v>33000</v>
      </c>
      <c r="J155" s="152"/>
      <c r="K155" s="152"/>
    </row>
    <row r="156" spans="2:11" ht="20.399999999999999" x14ac:dyDescent="0.3">
      <c r="B156" s="63" t="s">
        <v>283</v>
      </c>
      <c r="C156" s="149" t="s">
        <v>154</v>
      </c>
      <c r="D156" s="149"/>
      <c r="E156" s="64">
        <v>4980241.13</v>
      </c>
      <c r="F156" s="64">
        <v>-243633.51</v>
      </c>
      <c r="G156" s="150">
        <v>-4.8899999999999997</v>
      </c>
      <c r="H156" s="150"/>
      <c r="I156" s="150">
        <v>4736607.62</v>
      </c>
      <c r="J156" s="150"/>
      <c r="K156" s="150"/>
    </row>
    <row r="157" spans="2:11" ht="20.399999999999999" x14ac:dyDescent="0.3">
      <c r="B157" s="65" t="s">
        <v>284</v>
      </c>
      <c r="C157" s="151" t="s">
        <v>155</v>
      </c>
      <c r="D157" s="151"/>
      <c r="E157" s="66">
        <v>4813341.13</v>
      </c>
      <c r="F157" s="66">
        <v>-231633.51</v>
      </c>
      <c r="G157" s="152">
        <v>-4.8099999999999996</v>
      </c>
      <c r="H157" s="152"/>
      <c r="I157" s="152">
        <v>4581707.62</v>
      </c>
      <c r="J157" s="152"/>
      <c r="K157" s="152"/>
    </row>
    <row r="158" spans="2:11" ht="20.399999999999999" x14ac:dyDescent="0.3">
      <c r="B158" s="65" t="s">
        <v>285</v>
      </c>
      <c r="C158" s="151" t="s">
        <v>156</v>
      </c>
      <c r="D158" s="151"/>
      <c r="E158" s="66">
        <v>30000</v>
      </c>
      <c r="F158" s="66">
        <v>0</v>
      </c>
      <c r="G158" s="152">
        <v>0</v>
      </c>
      <c r="H158" s="152"/>
      <c r="I158" s="152">
        <v>30000</v>
      </c>
      <c r="J158" s="152"/>
      <c r="K158" s="152"/>
    </row>
    <row r="159" spans="2:11" ht="20.399999999999999" x14ac:dyDescent="0.3">
      <c r="B159" s="65" t="s">
        <v>286</v>
      </c>
      <c r="C159" s="151" t="s">
        <v>157</v>
      </c>
      <c r="D159" s="151"/>
      <c r="E159" s="66">
        <v>30900</v>
      </c>
      <c r="F159" s="66">
        <v>-10000</v>
      </c>
      <c r="G159" s="152">
        <v>-32.36</v>
      </c>
      <c r="H159" s="152"/>
      <c r="I159" s="152">
        <v>20900</v>
      </c>
      <c r="J159" s="152"/>
      <c r="K159" s="152"/>
    </row>
    <row r="160" spans="2:11" ht="20.399999999999999" x14ac:dyDescent="0.3">
      <c r="B160" s="65" t="s">
        <v>287</v>
      </c>
      <c r="C160" s="151" t="s">
        <v>158</v>
      </c>
      <c r="D160" s="151"/>
      <c r="E160" s="66">
        <v>8000</v>
      </c>
      <c r="F160" s="66">
        <v>-2000</v>
      </c>
      <c r="G160" s="152">
        <v>-25</v>
      </c>
      <c r="H160" s="152"/>
      <c r="I160" s="152">
        <v>6000</v>
      </c>
      <c r="J160" s="152"/>
      <c r="K160" s="152"/>
    </row>
    <row r="161" spans="2:12" ht="20.399999999999999" x14ac:dyDescent="0.3">
      <c r="B161" s="65" t="s">
        <v>288</v>
      </c>
      <c r="C161" s="151" t="s">
        <v>215</v>
      </c>
      <c r="D161" s="151"/>
      <c r="E161" s="66">
        <v>98000</v>
      </c>
      <c r="F161" s="66">
        <v>0</v>
      </c>
      <c r="G161" s="152">
        <v>0</v>
      </c>
      <c r="H161" s="152"/>
      <c r="I161" s="152">
        <v>98000</v>
      </c>
      <c r="J161" s="152"/>
      <c r="K161" s="152"/>
    </row>
    <row r="162" spans="2:12" ht="20.399999999999999" x14ac:dyDescent="0.3">
      <c r="B162" s="63" t="s">
        <v>289</v>
      </c>
      <c r="C162" s="149" t="s">
        <v>159</v>
      </c>
      <c r="D162" s="149"/>
      <c r="E162" s="64">
        <v>301800</v>
      </c>
      <c r="F162" s="64">
        <v>39000</v>
      </c>
      <c r="G162" s="150">
        <v>12.92</v>
      </c>
      <c r="H162" s="150"/>
      <c r="I162" s="150">
        <v>340800</v>
      </c>
      <c r="J162" s="150"/>
      <c r="K162" s="150"/>
    </row>
    <row r="163" spans="2:12" ht="20.399999999999999" x14ac:dyDescent="0.3">
      <c r="B163" s="65" t="s">
        <v>290</v>
      </c>
      <c r="C163" s="151" t="s">
        <v>160</v>
      </c>
      <c r="D163" s="151"/>
      <c r="E163" s="66">
        <v>62000</v>
      </c>
      <c r="F163" s="66">
        <v>-1000</v>
      </c>
      <c r="G163" s="152">
        <v>-1.61</v>
      </c>
      <c r="H163" s="152"/>
      <c r="I163" s="152">
        <v>61000</v>
      </c>
      <c r="J163" s="152"/>
      <c r="K163" s="152"/>
    </row>
    <row r="164" spans="2:12" ht="20.399999999999999" x14ac:dyDescent="0.3">
      <c r="B164" s="65" t="s">
        <v>457</v>
      </c>
      <c r="C164" s="151" t="s">
        <v>428</v>
      </c>
      <c r="D164" s="151"/>
      <c r="E164" s="66">
        <v>30000</v>
      </c>
      <c r="F164" s="66">
        <v>40000</v>
      </c>
      <c r="G164" s="152">
        <v>133.33000000000001</v>
      </c>
      <c r="H164" s="152"/>
      <c r="I164" s="152">
        <v>70000</v>
      </c>
      <c r="J164" s="152"/>
      <c r="K164" s="152"/>
    </row>
    <row r="165" spans="2:12" ht="20.399999999999999" x14ac:dyDescent="0.3">
      <c r="B165" s="65" t="s">
        <v>291</v>
      </c>
      <c r="C165" s="151" t="s">
        <v>161</v>
      </c>
      <c r="D165" s="151"/>
      <c r="E165" s="66">
        <v>52000</v>
      </c>
      <c r="F165" s="66">
        <v>0</v>
      </c>
      <c r="G165" s="152">
        <v>0</v>
      </c>
      <c r="H165" s="152"/>
      <c r="I165" s="152">
        <v>52000</v>
      </c>
      <c r="J165" s="152"/>
      <c r="K165" s="152"/>
    </row>
    <row r="166" spans="2:12" ht="20.399999999999999" x14ac:dyDescent="0.3">
      <c r="B166" s="65" t="s">
        <v>292</v>
      </c>
      <c r="C166" s="151" t="s">
        <v>162</v>
      </c>
      <c r="D166" s="151"/>
      <c r="E166" s="66">
        <v>3000</v>
      </c>
      <c r="F166" s="66">
        <v>0</v>
      </c>
      <c r="G166" s="152">
        <v>0</v>
      </c>
      <c r="H166" s="152"/>
      <c r="I166" s="152">
        <v>3000</v>
      </c>
      <c r="J166" s="152"/>
      <c r="K166" s="152"/>
    </row>
    <row r="167" spans="2:12" ht="20.399999999999999" x14ac:dyDescent="0.3">
      <c r="B167" s="65" t="s">
        <v>293</v>
      </c>
      <c r="C167" s="151" t="s">
        <v>163</v>
      </c>
      <c r="D167" s="151"/>
      <c r="E167" s="66">
        <v>133800</v>
      </c>
      <c r="F167" s="66">
        <v>0</v>
      </c>
      <c r="G167" s="152">
        <v>0</v>
      </c>
      <c r="H167" s="152"/>
      <c r="I167" s="152">
        <v>133800</v>
      </c>
      <c r="J167" s="152"/>
      <c r="K167" s="152"/>
    </row>
    <row r="168" spans="2:12" ht="20.399999999999999" x14ac:dyDescent="0.3">
      <c r="B168" s="65" t="s">
        <v>294</v>
      </c>
      <c r="C168" s="151" t="s">
        <v>164</v>
      </c>
      <c r="D168" s="151"/>
      <c r="E168" s="66">
        <v>21000</v>
      </c>
      <c r="F168" s="66">
        <v>0</v>
      </c>
      <c r="G168" s="152">
        <v>0</v>
      </c>
      <c r="H168" s="152"/>
      <c r="I168" s="152">
        <v>21000</v>
      </c>
      <c r="J168" s="152"/>
      <c r="K168" s="152"/>
    </row>
    <row r="171" spans="2:12" x14ac:dyDescent="0.3">
      <c r="B171" s="142" t="s">
        <v>335</v>
      </c>
      <c r="C171" s="142"/>
      <c r="D171" s="142"/>
      <c r="E171" s="142"/>
      <c r="F171" s="142"/>
      <c r="G171" s="142"/>
      <c r="H171" s="142"/>
      <c r="I171" s="142"/>
      <c r="J171" s="142"/>
      <c r="K171" s="142"/>
      <c r="L171" s="142"/>
    </row>
    <row r="172" spans="2:12" x14ac:dyDescent="0.3">
      <c r="B172" s="142" t="s">
        <v>336</v>
      </c>
      <c r="C172" s="142"/>
      <c r="D172" s="142"/>
      <c r="E172" s="142"/>
      <c r="F172" s="142"/>
      <c r="G172" s="142"/>
      <c r="H172" s="142"/>
      <c r="I172" s="142"/>
      <c r="J172" s="142"/>
      <c r="K172" s="142"/>
      <c r="L172" s="142"/>
    </row>
    <row r="173" spans="2:12" x14ac:dyDescent="0.3">
      <c r="B173" s="11"/>
      <c r="C173" s="11"/>
      <c r="D173" s="11"/>
      <c r="E173" s="12"/>
      <c r="F173" s="12"/>
      <c r="G173" s="13"/>
      <c r="H173" s="13"/>
      <c r="I173" s="12"/>
      <c r="J173" s="12"/>
      <c r="K173" s="12"/>
    </row>
    <row r="174" spans="2:12" ht="15" customHeight="1" x14ac:dyDescent="0.3">
      <c r="B174" s="147" t="s">
        <v>25</v>
      </c>
      <c r="C174" s="99"/>
      <c r="D174" s="99"/>
      <c r="E174" s="99"/>
      <c r="F174" s="15" t="s">
        <v>0</v>
      </c>
      <c r="G174" s="147" t="s">
        <v>0</v>
      </c>
      <c r="H174" s="147"/>
      <c r="I174" s="147" t="s">
        <v>0</v>
      </c>
      <c r="J174" s="99"/>
      <c r="K174" s="99"/>
      <c r="L174" s="99"/>
    </row>
    <row r="175" spans="2:12" x14ac:dyDescent="0.3">
      <c r="B175" s="38" t="s">
        <v>125</v>
      </c>
      <c r="C175" s="77" t="s">
        <v>16</v>
      </c>
      <c r="D175" s="77"/>
      <c r="E175" s="39">
        <v>4800000</v>
      </c>
      <c r="F175" s="39">
        <v>-400000</v>
      </c>
      <c r="G175" s="96" t="s">
        <v>453</v>
      </c>
      <c r="H175" s="96"/>
      <c r="I175" s="97">
        <v>4400000</v>
      </c>
      <c r="J175" s="97"/>
      <c r="K175" s="97"/>
      <c r="L175" s="97"/>
    </row>
    <row r="176" spans="2:12" x14ac:dyDescent="0.3">
      <c r="B176" s="40" t="s">
        <v>202</v>
      </c>
      <c r="C176" s="94" t="s">
        <v>203</v>
      </c>
      <c r="D176" s="94"/>
      <c r="E176" s="41">
        <v>4800000</v>
      </c>
      <c r="F176" s="41">
        <v>-400000</v>
      </c>
      <c r="G176" s="95" t="s">
        <v>453</v>
      </c>
      <c r="H176" s="95"/>
      <c r="I176" s="93">
        <v>4400000</v>
      </c>
      <c r="J176" s="93"/>
      <c r="K176" s="93"/>
      <c r="L176" s="93"/>
    </row>
    <row r="177" spans="2:12" x14ac:dyDescent="0.3">
      <c r="B177" s="38" t="s">
        <v>126</v>
      </c>
      <c r="C177" s="77" t="s">
        <v>17</v>
      </c>
      <c r="D177" s="77"/>
      <c r="E177" s="39">
        <v>0</v>
      </c>
      <c r="F177" s="39">
        <v>0</v>
      </c>
      <c r="G177" s="96" t="s">
        <v>22</v>
      </c>
      <c r="H177" s="96"/>
      <c r="I177" s="97">
        <v>0</v>
      </c>
      <c r="J177" s="97"/>
      <c r="K177" s="97"/>
      <c r="L177" s="97"/>
    </row>
    <row r="178" spans="2:12" x14ac:dyDescent="0.3">
      <c r="B178" s="40" t="s">
        <v>185</v>
      </c>
      <c r="C178" s="94" t="s">
        <v>186</v>
      </c>
      <c r="D178" s="94"/>
      <c r="E178" s="41">
        <v>0</v>
      </c>
      <c r="F178" s="41">
        <v>0</v>
      </c>
      <c r="G178" s="95" t="s">
        <v>22</v>
      </c>
      <c r="H178" s="95"/>
      <c r="I178" s="93">
        <v>0</v>
      </c>
      <c r="J178" s="93"/>
      <c r="K178" s="93"/>
      <c r="L178" s="93"/>
    </row>
    <row r="179" spans="2:12" x14ac:dyDescent="0.3">
      <c r="B179" s="1" t="s">
        <v>0</v>
      </c>
      <c r="C179" s="98" t="s">
        <v>0</v>
      </c>
      <c r="D179" s="99"/>
      <c r="E179" s="1" t="s">
        <v>0</v>
      </c>
      <c r="F179" s="1" t="s">
        <v>0</v>
      </c>
      <c r="G179" s="98" t="s">
        <v>0</v>
      </c>
      <c r="H179" s="98"/>
      <c r="I179" s="98" t="s">
        <v>0</v>
      </c>
      <c r="J179" s="99"/>
      <c r="K179" s="99"/>
      <c r="L179" s="99"/>
    </row>
    <row r="180" spans="2:12" x14ac:dyDescent="0.3">
      <c r="B180" s="11"/>
      <c r="C180" s="11"/>
      <c r="D180" s="11"/>
      <c r="E180" s="12"/>
      <c r="F180" s="12"/>
      <c r="G180" s="13"/>
      <c r="H180" s="13"/>
      <c r="I180" s="12"/>
      <c r="J180" s="12"/>
      <c r="K180" s="12"/>
    </row>
    <row r="181" spans="2:12" x14ac:dyDescent="0.3">
      <c r="B181" s="142" t="s">
        <v>337</v>
      </c>
      <c r="C181" s="142"/>
      <c r="D181" s="142"/>
      <c r="E181" s="142"/>
      <c r="F181" s="142"/>
      <c r="G181" s="142"/>
      <c r="H181" s="142"/>
      <c r="I181" s="142"/>
      <c r="J181" s="142"/>
      <c r="K181" s="142"/>
      <c r="L181" s="142"/>
    </row>
    <row r="182" spans="2:12" x14ac:dyDescent="0.3">
      <c r="B182" s="11"/>
      <c r="C182" s="11"/>
      <c r="D182" s="11"/>
      <c r="E182" s="12"/>
      <c r="F182" s="12"/>
      <c r="G182" s="13"/>
      <c r="H182" s="13"/>
      <c r="I182" s="12"/>
      <c r="J182" s="12"/>
      <c r="K182" s="12"/>
    </row>
    <row r="183" spans="2:12" ht="22.5" customHeight="1" x14ac:dyDescent="0.3">
      <c r="B183" s="16" t="s">
        <v>23</v>
      </c>
      <c r="C183" s="135" t="s">
        <v>426</v>
      </c>
      <c r="D183" s="135"/>
      <c r="E183" s="17" t="s">
        <v>2</v>
      </c>
      <c r="F183" s="17" t="s">
        <v>32</v>
      </c>
      <c r="G183" s="134" t="s">
        <v>33</v>
      </c>
      <c r="H183" s="134"/>
      <c r="I183" s="134" t="s">
        <v>5</v>
      </c>
      <c r="J183" s="134"/>
      <c r="K183" s="134"/>
    </row>
    <row r="184" spans="2:12" ht="22.5" customHeight="1" x14ac:dyDescent="0.3">
      <c r="B184" s="18" t="s">
        <v>0</v>
      </c>
      <c r="C184" s="136" t="s">
        <v>427</v>
      </c>
      <c r="D184" s="136"/>
      <c r="E184" s="81">
        <v>4800000</v>
      </c>
      <c r="F184" s="81"/>
      <c r="G184" s="43">
        <v>-400000</v>
      </c>
      <c r="H184" s="81">
        <v>-8.33</v>
      </c>
      <c r="I184" s="81"/>
      <c r="J184" s="82">
        <v>4400000</v>
      </c>
      <c r="K184" s="82"/>
      <c r="L184" s="82"/>
    </row>
    <row r="185" spans="2:12" ht="15" customHeight="1" x14ac:dyDescent="0.3">
      <c r="B185" s="36" t="s">
        <v>332</v>
      </c>
      <c r="C185" s="137" t="s">
        <v>204</v>
      </c>
      <c r="D185" s="137"/>
      <c r="E185" s="83">
        <v>4800000</v>
      </c>
      <c r="F185" s="83"/>
      <c r="G185" s="44">
        <v>-400000</v>
      </c>
      <c r="H185" s="83">
        <v>-8.33</v>
      </c>
      <c r="I185" s="83"/>
      <c r="J185" s="83">
        <v>4400000</v>
      </c>
      <c r="K185" s="83"/>
      <c r="L185" s="83"/>
    </row>
    <row r="186" spans="2:12" ht="15" customHeight="1" x14ac:dyDescent="0.3">
      <c r="B186" s="20" t="s">
        <v>333</v>
      </c>
      <c r="C186" s="133" t="s">
        <v>204</v>
      </c>
      <c r="D186" s="133"/>
      <c r="E186" s="68">
        <v>4800000</v>
      </c>
      <c r="F186" s="68"/>
      <c r="G186" s="46">
        <v>-400000</v>
      </c>
      <c r="H186" s="68">
        <v>-8.33</v>
      </c>
      <c r="I186" s="68"/>
      <c r="J186" s="68">
        <v>4400000</v>
      </c>
      <c r="K186" s="68"/>
      <c r="L186" s="68"/>
    </row>
    <row r="187" spans="2:12" x14ac:dyDescent="0.3">
      <c r="B187" s="19"/>
      <c r="C187" s="22"/>
      <c r="D187" s="22"/>
      <c r="E187" s="25"/>
      <c r="F187" s="25"/>
      <c r="G187" s="25"/>
      <c r="H187" s="25"/>
      <c r="I187" s="25"/>
      <c r="J187" s="25"/>
      <c r="K187" s="25"/>
    </row>
    <row r="188" spans="2:12" x14ac:dyDescent="0.3">
      <c r="B188" s="19"/>
      <c r="C188" s="22"/>
      <c r="D188" s="22"/>
      <c r="E188" s="25"/>
      <c r="F188" s="25"/>
      <c r="G188" s="25"/>
      <c r="H188" s="25"/>
      <c r="I188" s="25"/>
      <c r="J188" s="25"/>
      <c r="K188" s="25"/>
    </row>
    <row r="189" spans="2:12" x14ac:dyDescent="0.3">
      <c r="B189" s="146" t="s">
        <v>298</v>
      </c>
      <c r="C189" s="146"/>
      <c r="D189" s="146"/>
      <c r="E189" s="146"/>
      <c r="F189" s="146"/>
      <c r="G189" s="146"/>
      <c r="H189" s="146"/>
      <c r="I189" s="146"/>
      <c r="J189" s="146"/>
      <c r="K189" s="146"/>
    </row>
    <row r="190" spans="2:12" x14ac:dyDescent="0.3">
      <c r="B190" s="11"/>
      <c r="C190" s="11"/>
      <c r="D190" s="11"/>
      <c r="E190" s="12"/>
      <c r="F190" s="12"/>
      <c r="G190" s="13"/>
      <c r="H190" s="13"/>
      <c r="I190" s="12"/>
      <c r="J190" s="12"/>
      <c r="K190" s="12"/>
    </row>
    <row r="191" spans="2:12" ht="22.5" customHeight="1" x14ac:dyDescent="0.3">
      <c r="B191" s="90" t="s">
        <v>119</v>
      </c>
      <c r="C191" s="90"/>
      <c r="D191" s="90"/>
      <c r="E191" s="90"/>
      <c r="F191" s="90"/>
      <c r="G191" s="90"/>
      <c r="H191" s="90"/>
      <c r="I191" s="90"/>
      <c r="J191" s="90"/>
      <c r="K191" s="90"/>
    </row>
    <row r="192" spans="2:12" ht="29.25" customHeight="1" x14ac:dyDescent="0.3">
      <c r="B192" s="145" t="s">
        <v>297</v>
      </c>
      <c r="C192" s="145"/>
      <c r="D192" s="145"/>
      <c r="E192" s="145"/>
      <c r="F192" s="145"/>
      <c r="G192" s="145"/>
      <c r="H192" s="145"/>
      <c r="I192" s="145"/>
      <c r="J192" s="145"/>
      <c r="K192" s="145"/>
      <c r="L192" s="145"/>
    </row>
    <row r="193" spans="2:12" x14ac:dyDescent="0.3"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</row>
    <row r="194" spans="2:12" ht="22.5" customHeight="1" x14ac:dyDescent="0.3">
      <c r="B194" s="47" t="s">
        <v>23</v>
      </c>
      <c r="C194" s="101" t="s">
        <v>31</v>
      </c>
      <c r="D194" s="102"/>
      <c r="E194" s="48" t="s">
        <v>2</v>
      </c>
      <c r="F194" s="48" t="s">
        <v>32</v>
      </c>
      <c r="G194" s="103" t="s">
        <v>33</v>
      </c>
      <c r="H194" s="102"/>
      <c r="I194" s="103" t="s">
        <v>5</v>
      </c>
      <c r="J194" s="102"/>
      <c r="K194" s="102"/>
    </row>
    <row r="195" spans="2:12" x14ac:dyDescent="0.3">
      <c r="B195" s="42" t="s">
        <v>0</v>
      </c>
      <c r="C195" s="100" t="s">
        <v>34</v>
      </c>
      <c r="D195" s="69"/>
      <c r="E195" s="43">
        <v>16156222.43</v>
      </c>
      <c r="F195" s="43">
        <v>-363833.51</v>
      </c>
      <c r="G195" s="82">
        <v>-2.25</v>
      </c>
      <c r="H195" s="69"/>
      <c r="I195" s="82">
        <v>15792388.92</v>
      </c>
      <c r="J195" s="69"/>
      <c r="K195" s="69"/>
    </row>
    <row r="196" spans="2:12" x14ac:dyDescent="0.3">
      <c r="B196" s="49" t="s">
        <v>216</v>
      </c>
      <c r="C196" s="88" t="s">
        <v>35</v>
      </c>
      <c r="D196" s="69"/>
      <c r="E196" s="50">
        <v>118400</v>
      </c>
      <c r="F196" s="50">
        <v>-10000</v>
      </c>
      <c r="G196" s="89">
        <v>-8.4499999999999993</v>
      </c>
      <c r="H196" s="69"/>
      <c r="I196" s="89">
        <v>108400</v>
      </c>
      <c r="J196" s="69"/>
      <c r="K196" s="69"/>
    </row>
    <row r="197" spans="2:12" x14ac:dyDescent="0.3">
      <c r="B197" s="51" t="s">
        <v>217</v>
      </c>
      <c r="C197" s="86" t="s">
        <v>36</v>
      </c>
      <c r="D197" s="69"/>
      <c r="E197" s="52">
        <v>118400</v>
      </c>
      <c r="F197" s="52">
        <v>-10000</v>
      </c>
      <c r="G197" s="87">
        <v>-8.4499999999999993</v>
      </c>
      <c r="H197" s="69"/>
      <c r="I197" s="87">
        <v>108400</v>
      </c>
      <c r="J197" s="69"/>
      <c r="K197" s="69"/>
    </row>
    <row r="198" spans="2:12" x14ac:dyDescent="0.3">
      <c r="B198" s="45" t="s">
        <v>220</v>
      </c>
      <c r="C198" s="74" t="s">
        <v>39</v>
      </c>
      <c r="D198" s="69"/>
      <c r="E198" s="46">
        <v>118400</v>
      </c>
      <c r="F198" s="46">
        <v>-10000</v>
      </c>
      <c r="G198" s="68">
        <v>-8.4499999999999993</v>
      </c>
      <c r="H198" s="69"/>
      <c r="I198" s="68">
        <v>108400</v>
      </c>
      <c r="J198" s="69"/>
      <c r="K198" s="69"/>
    </row>
    <row r="199" spans="2:12" x14ac:dyDescent="0.3">
      <c r="B199" s="53" t="s">
        <v>218</v>
      </c>
      <c r="C199" s="79" t="s">
        <v>37</v>
      </c>
      <c r="D199" s="69"/>
      <c r="E199" s="54">
        <v>118400</v>
      </c>
      <c r="F199" s="54">
        <v>-10000</v>
      </c>
      <c r="G199" s="80">
        <v>-8.4499999999999993</v>
      </c>
      <c r="H199" s="69"/>
      <c r="I199" s="80">
        <v>108400</v>
      </c>
      <c r="J199" s="69"/>
      <c r="K199" s="69"/>
    </row>
    <row r="200" spans="2:12" ht="15" customHeight="1" x14ac:dyDescent="0.3">
      <c r="B200" s="55" t="s">
        <v>219</v>
      </c>
      <c r="C200" s="72" t="s">
        <v>38</v>
      </c>
      <c r="D200" s="69"/>
      <c r="E200" s="56">
        <v>41400</v>
      </c>
      <c r="F200" s="56">
        <v>0</v>
      </c>
      <c r="G200" s="73">
        <v>0</v>
      </c>
      <c r="H200" s="69"/>
      <c r="I200" s="73">
        <v>41400</v>
      </c>
      <c r="J200" s="69"/>
      <c r="K200" s="69"/>
    </row>
    <row r="201" spans="2:12" ht="15" customHeight="1" x14ac:dyDescent="0.3">
      <c r="B201" s="45" t="s">
        <v>220</v>
      </c>
      <c r="C201" s="74" t="s">
        <v>39</v>
      </c>
      <c r="D201" s="69"/>
      <c r="E201" s="46">
        <v>41400</v>
      </c>
      <c r="F201" s="46">
        <v>0</v>
      </c>
      <c r="G201" s="68">
        <v>0</v>
      </c>
      <c r="H201" s="69"/>
      <c r="I201" s="68">
        <v>41400</v>
      </c>
      <c r="J201" s="69"/>
      <c r="K201" s="69"/>
    </row>
    <row r="202" spans="2:12" x14ac:dyDescent="0.3">
      <c r="B202" s="57" t="s">
        <v>123</v>
      </c>
      <c r="C202" s="70" t="s">
        <v>11</v>
      </c>
      <c r="D202" s="69"/>
      <c r="E202" s="58">
        <v>41400</v>
      </c>
      <c r="F202" s="58">
        <v>0</v>
      </c>
      <c r="G202" s="71">
        <v>0</v>
      </c>
      <c r="H202" s="69"/>
      <c r="I202" s="71">
        <v>41400</v>
      </c>
      <c r="J202" s="69"/>
      <c r="K202" s="69"/>
    </row>
    <row r="203" spans="2:12" ht="15" customHeight="1" x14ac:dyDescent="0.3">
      <c r="B203" s="59" t="s">
        <v>166</v>
      </c>
      <c r="C203" s="75" t="s">
        <v>167</v>
      </c>
      <c r="D203" s="69"/>
      <c r="E203" s="60">
        <v>35400</v>
      </c>
      <c r="F203" s="60">
        <v>0</v>
      </c>
      <c r="G203" s="76">
        <v>0</v>
      </c>
      <c r="H203" s="69"/>
      <c r="I203" s="76">
        <v>35400</v>
      </c>
      <c r="J203" s="69"/>
      <c r="K203" s="69"/>
    </row>
    <row r="204" spans="2:12" x14ac:dyDescent="0.3">
      <c r="B204" s="59" t="s">
        <v>168</v>
      </c>
      <c r="C204" s="75" t="s">
        <v>169</v>
      </c>
      <c r="D204" s="69"/>
      <c r="E204" s="60">
        <v>6000</v>
      </c>
      <c r="F204" s="60">
        <v>0</v>
      </c>
      <c r="G204" s="76">
        <v>0</v>
      </c>
      <c r="H204" s="69"/>
      <c r="I204" s="76">
        <v>6000</v>
      </c>
      <c r="J204" s="69"/>
      <c r="K204" s="69"/>
    </row>
    <row r="205" spans="2:12" x14ac:dyDescent="0.3">
      <c r="B205" s="55" t="s">
        <v>221</v>
      </c>
      <c r="C205" s="72" t="s">
        <v>40</v>
      </c>
      <c r="D205" s="69"/>
      <c r="E205" s="56">
        <v>12000</v>
      </c>
      <c r="F205" s="56">
        <v>0</v>
      </c>
      <c r="G205" s="73">
        <v>0</v>
      </c>
      <c r="H205" s="69"/>
      <c r="I205" s="73">
        <v>12000</v>
      </c>
      <c r="J205" s="69"/>
      <c r="K205" s="69"/>
    </row>
    <row r="206" spans="2:12" x14ac:dyDescent="0.3">
      <c r="B206" s="45" t="s">
        <v>220</v>
      </c>
      <c r="C206" s="74" t="s">
        <v>39</v>
      </c>
      <c r="D206" s="69"/>
      <c r="E206" s="46">
        <v>12000</v>
      </c>
      <c r="F206" s="46">
        <v>0</v>
      </c>
      <c r="G206" s="68">
        <v>0</v>
      </c>
      <c r="H206" s="69"/>
      <c r="I206" s="68">
        <v>12000</v>
      </c>
      <c r="J206" s="69"/>
      <c r="K206" s="69"/>
    </row>
    <row r="207" spans="2:12" x14ac:dyDescent="0.3">
      <c r="B207" s="57" t="s">
        <v>123</v>
      </c>
      <c r="C207" s="70" t="s">
        <v>11</v>
      </c>
      <c r="D207" s="69"/>
      <c r="E207" s="58">
        <v>12000</v>
      </c>
      <c r="F207" s="58">
        <v>0</v>
      </c>
      <c r="G207" s="71">
        <v>0</v>
      </c>
      <c r="H207" s="69"/>
      <c r="I207" s="71">
        <v>12000</v>
      </c>
      <c r="J207" s="69"/>
      <c r="K207" s="69"/>
    </row>
    <row r="208" spans="2:12" x14ac:dyDescent="0.3">
      <c r="B208" s="59" t="s">
        <v>168</v>
      </c>
      <c r="C208" s="75" t="s">
        <v>169</v>
      </c>
      <c r="D208" s="69"/>
      <c r="E208" s="60">
        <v>12000</v>
      </c>
      <c r="F208" s="60">
        <v>0</v>
      </c>
      <c r="G208" s="76">
        <v>0</v>
      </c>
      <c r="H208" s="69"/>
      <c r="I208" s="76">
        <v>12000</v>
      </c>
      <c r="J208" s="69"/>
      <c r="K208" s="69"/>
    </row>
    <row r="209" spans="2:11" x14ac:dyDescent="0.3">
      <c r="B209" s="55" t="s">
        <v>222</v>
      </c>
      <c r="C209" s="72" t="s">
        <v>41</v>
      </c>
      <c r="D209" s="69"/>
      <c r="E209" s="56">
        <v>55000</v>
      </c>
      <c r="F209" s="56">
        <v>-10000</v>
      </c>
      <c r="G209" s="73">
        <v>-18.18</v>
      </c>
      <c r="H209" s="69"/>
      <c r="I209" s="73">
        <v>45000</v>
      </c>
      <c r="J209" s="69"/>
      <c r="K209" s="69"/>
    </row>
    <row r="210" spans="2:11" x14ac:dyDescent="0.3">
      <c r="B210" s="45" t="s">
        <v>220</v>
      </c>
      <c r="C210" s="74" t="s">
        <v>39</v>
      </c>
      <c r="D210" s="69"/>
      <c r="E210" s="46">
        <v>55000</v>
      </c>
      <c r="F210" s="46">
        <v>-10000</v>
      </c>
      <c r="G210" s="68">
        <v>-18.18</v>
      </c>
      <c r="H210" s="69"/>
      <c r="I210" s="68">
        <v>45000</v>
      </c>
      <c r="J210" s="69"/>
      <c r="K210" s="69"/>
    </row>
    <row r="211" spans="2:11" x14ac:dyDescent="0.3">
      <c r="B211" s="57" t="s">
        <v>123</v>
      </c>
      <c r="C211" s="70" t="s">
        <v>11</v>
      </c>
      <c r="D211" s="69"/>
      <c r="E211" s="58">
        <v>55000</v>
      </c>
      <c r="F211" s="58">
        <v>-10000</v>
      </c>
      <c r="G211" s="71">
        <v>-18.18</v>
      </c>
      <c r="H211" s="69"/>
      <c r="I211" s="71">
        <v>45000</v>
      </c>
      <c r="J211" s="69"/>
      <c r="K211" s="69"/>
    </row>
    <row r="212" spans="2:11" x14ac:dyDescent="0.3">
      <c r="B212" s="59" t="s">
        <v>168</v>
      </c>
      <c r="C212" s="75" t="s">
        <v>169</v>
      </c>
      <c r="D212" s="69"/>
      <c r="E212" s="60">
        <v>5000</v>
      </c>
      <c r="F212" s="60">
        <v>0</v>
      </c>
      <c r="G212" s="76">
        <v>0</v>
      </c>
      <c r="H212" s="69"/>
      <c r="I212" s="76">
        <v>5000</v>
      </c>
      <c r="J212" s="69"/>
      <c r="K212" s="69"/>
    </row>
    <row r="213" spans="2:11" x14ac:dyDescent="0.3">
      <c r="B213" s="59" t="s">
        <v>171</v>
      </c>
      <c r="C213" s="75" t="s">
        <v>172</v>
      </c>
      <c r="D213" s="69"/>
      <c r="E213" s="60">
        <v>40000</v>
      </c>
      <c r="F213" s="60">
        <v>-8000</v>
      </c>
      <c r="G213" s="76">
        <v>-20</v>
      </c>
      <c r="H213" s="69"/>
      <c r="I213" s="76">
        <v>32000</v>
      </c>
      <c r="J213" s="69"/>
      <c r="K213" s="69"/>
    </row>
    <row r="214" spans="2:11" x14ac:dyDescent="0.3">
      <c r="B214" s="59" t="s">
        <v>170</v>
      </c>
      <c r="C214" s="75" t="s">
        <v>309</v>
      </c>
      <c r="D214" s="69"/>
      <c r="E214" s="60">
        <v>10000</v>
      </c>
      <c r="F214" s="60">
        <v>-2000</v>
      </c>
      <c r="G214" s="76">
        <v>-20</v>
      </c>
      <c r="H214" s="69"/>
      <c r="I214" s="76">
        <v>8000</v>
      </c>
      <c r="J214" s="69"/>
      <c r="K214" s="69"/>
    </row>
    <row r="215" spans="2:11" x14ac:dyDescent="0.3">
      <c r="B215" s="55" t="s">
        <v>223</v>
      </c>
      <c r="C215" s="72" t="s">
        <v>42</v>
      </c>
      <c r="D215" s="69"/>
      <c r="E215" s="56">
        <v>10000</v>
      </c>
      <c r="F215" s="56">
        <v>0</v>
      </c>
      <c r="G215" s="73">
        <v>0</v>
      </c>
      <c r="H215" s="69"/>
      <c r="I215" s="73">
        <v>10000</v>
      </c>
      <c r="J215" s="69"/>
      <c r="K215" s="69"/>
    </row>
    <row r="216" spans="2:11" x14ac:dyDescent="0.3">
      <c r="B216" s="45" t="s">
        <v>220</v>
      </c>
      <c r="C216" s="74" t="s">
        <v>39</v>
      </c>
      <c r="D216" s="69"/>
      <c r="E216" s="46">
        <v>10000</v>
      </c>
      <c r="F216" s="46">
        <v>0</v>
      </c>
      <c r="G216" s="68">
        <v>0</v>
      </c>
      <c r="H216" s="69"/>
      <c r="I216" s="68">
        <v>10000</v>
      </c>
      <c r="J216" s="69"/>
      <c r="K216" s="69"/>
    </row>
    <row r="217" spans="2:11" x14ac:dyDescent="0.3">
      <c r="B217" s="57" t="s">
        <v>123</v>
      </c>
      <c r="C217" s="70" t="s">
        <v>11</v>
      </c>
      <c r="D217" s="69"/>
      <c r="E217" s="58">
        <v>10000</v>
      </c>
      <c r="F217" s="58">
        <v>0</v>
      </c>
      <c r="G217" s="71">
        <v>0</v>
      </c>
      <c r="H217" s="69"/>
      <c r="I217" s="71">
        <v>10000</v>
      </c>
      <c r="J217" s="69"/>
      <c r="K217" s="69"/>
    </row>
    <row r="218" spans="2:11" x14ac:dyDescent="0.3">
      <c r="B218" s="59" t="s">
        <v>168</v>
      </c>
      <c r="C218" s="75" t="s">
        <v>169</v>
      </c>
      <c r="D218" s="69"/>
      <c r="E218" s="60">
        <v>10000</v>
      </c>
      <c r="F218" s="60">
        <v>0</v>
      </c>
      <c r="G218" s="76">
        <v>0</v>
      </c>
      <c r="H218" s="69"/>
      <c r="I218" s="76">
        <v>10000</v>
      </c>
      <c r="J218" s="69"/>
      <c r="K218" s="69"/>
    </row>
    <row r="219" spans="2:11" x14ac:dyDescent="0.3">
      <c r="B219" s="49" t="s">
        <v>224</v>
      </c>
      <c r="C219" s="88" t="s">
        <v>43</v>
      </c>
      <c r="D219" s="69"/>
      <c r="E219" s="50">
        <v>13220318.939999999</v>
      </c>
      <c r="F219" s="50">
        <v>-414833.51</v>
      </c>
      <c r="G219" s="89">
        <v>-3.14</v>
      </c>
      <c r="H219" s="69"/>
      <c r="I219" s="89">
        <v>12805485.43</v>
      </c>
      <c r="J219" s="69"/>
      <c r="K219" s="69"/>
    </row>
    <row r="220" spans="2:11" x14ac:dyDescent="0.3">
      <c r="B220" s="51" t="s">
        <v>225</v>
      </c>
      <c r="C220" s="86" t="s">
        <v>44</v>
      </c>
      <c r="D220" s="69"/>
      <c r="E220" s="52">
        <v>11221920</v>
      </c>
      <c r="F220" s="52">
        <v>-311000</v>
      </c>
      <c r="G220" s="87">
        <v>-2.77</v>
      </c>
      <c r="H220" s="69"/>
      <c r="I220" s="87">
        <v>10910920</v>
      </c>
      <c r="J220" s="69"/>
      <c r="K220" s="69"/>
    </row>
    <row r="221" spans="2:11" x14ac:dyDescent="0.3">
      <c r="B221" s="45" t="s">
        <v>220</v>
      </c>
      <c r="C221" s="74" t="s">
        <v>39</v>
      </c>
      <c r="D221" s="69"/>
      <c r="E221" s="46">
        <v>1333920</v>
      </c>
      <c r="F221" s="46">
        <v>80000</v>
      </c>
      <c r="G221" s="68">
        <v>6</v>
      </c>
      <c r="H221" s="69"/>
      <c r="I221" s="68">
        <v>1413920</v>
      </c>
      <c r="J221" s="69"/>
      <c r="K221" s="69"/>
    </row>
    <row r="222" spans="2:11" x14ac:dyDescent="0.3">
      <c r="B222" s="45" t="s">
        <v>316</v>
      </c>
      <c r="C222" s="74" t="s">
        <v>54</v>
      </c>
      <c r="D222" s="69"/>
      <c r="E222" s="46">
        <v>129000</v>
      </c>
      <c r="F222" s="46">
        <v>0</v>
      </c>
      <c r="G222" s="68">
        <v>0</v>
      </c>
      <c r="H222" s="69"/>
      <c r="I222" s="68">
        <v>129000</v>
      </c>
      <c r="J222" s="69"/>
      <c r="K222" s="69"/>
    </row>
    <row r="223" spans="2:11" x14ac:dyDescent="0.3">
      <c r="B223" s="45" t="s">
        <v>324</v>
      </c>
      <c r="C223" s="74" t="s">
        <v>55</v>
      </c>
      <c r="D223" s="69"/>
      <c r="E223" s="46">
        <v>5859000</v>
      </c>
      <c r="F223" s="46">
        <v>9000</v>
      </c>
      <c r="G223" s="68">
        <v>0.15</v>
      </c>
      <c r="H223" s="69"/>
      <c r="I223" s="68">
        <v>5868000</v>
      </c>
      <c r="J223" s="69"/>
      <c r="K223" s="69"/>
    </row>
    <row r="224" spans="2:11" x14ac:dyDescent="0.3">
      <c r="B224" s="45" t="s">
        <v>333</v>
      </c>
      <c r="C224" s="74" t="s">
        <v>204</v>
      </c>
      <c r="D224" s="69"/>
      <c r="E224" s="46">
        <v>3900000</v>
      </c>
      <c r="F224" s="46">
        <v>-400000</v>
      </c>
      <c r="G224" s="68">
        <v>-10.26</v>
      </c>
      <c r="H224" s="69"/>
      <c r="I224" s="68">
        <v>3500000</v>
      </c>
      <c r="J224" s="69"/>
      <c r="K224" s="69"/>
    </row>
    <row r="225" spans="2:11" ht="15" customHeight="1" x14ac:dyDescent="0.3">
      <c r="B225" s="53" t="s">
        <v>226</v>
      </c>
      <c r="C225" s="79" t="s">
        <v>45</v>
      </c>
      <c r="D225" s="69"/>
      <c r="E225" s="54">
        <v>67320</v>
      </c>
      <c r="F225" s="54">
        <v>10000</v>
      </c>
      <c r="G225" s="80">
        <v>14.85</v>
      </c>
      <c r="H225" s="69"/>
      <c r="I225" s="80">
        <v>77320</v>
      </c>
      <c r="J225" s="69"/>
      <c r="K225" s="69"/>
    </row>
    <row r="226" spans="2:11" ht="15" customHeight="1" x14ac:dyDescent="0.3">
      <c r="B226" s="55" t="s">
        <v>338</v>
      </c>
      <c r="C226" s="72" t="s">
        <v>46</v>
      </c>
      <c r="D226" s="69"/>
      <c r="E226" s="56">
        <v>67320</v>
      </c>
      <c r="F226" s="56">
        <v>10000</v>
      </c>
      <c r="G226" s="73">
        <v>14.85</v>
      </c>
      <c r="H226" s="69"/>
      <c r="I226" s="73">
        <v>77320</v>
      </c>
      <c r="J226" s="69"/>
      <c r="K226" s="69"/>
    </row>
    <row r="227" spans="2:11" ht="15" customHeight="1" x14ac:dyDescent="0.3">
      <c r="B227" s="45" t="s">
        <v>220</v>
      </c>
      <c r="C227" s="74" t="s">
        <v>39</v>
      </c>
      <c r="D227" s="69"/>
      <c r="E227" s="46">
        <v>67320</v>
      </c>
      <c r="F227" s="46">
        <v>10000</v>
      </c>
      <c r="G227" s="68">
        <v>14.85</v>
      </c>
      <c r="H227" s="69"/>
      <c r="I227" s="68">
        <v>77320</v>
      </c>
      <c r="J227" s="69"/>
      <c r="K227" s="69"/>
    </row>
    <row r="228" spans="2:11" ht="15" customHeight="1" x14ac:dyDescent="0.3">
      <c r="B228" s="57" t="s">
        <v>123</v>
      </c>
      <c r="C228" s="70" t="s">
        <v>11</v>
      </c>
      <c r="D228" s="69"/>
      <c r="E228" s="58">
        <v>67320</v>
      </c>
      <c r="F228" s="58">
        <v>10000</v>
      </c>
      <c r="G228" s="71">
        <v>14.85</v>
      </c>
      <c r="H228" s="69"/>
      <c r="I228" s="71">
        <v>77320</v>
      </c>
      <c r="J228" s="69"/>
      <c r="K228" s="69"/>
    </row>
    <row r="229" spans="2:11" ht="15" customHeight="1" x14ac:dyDescent="0.3">
      <c r="B229" s="59" t="s">
        <v>168</v>
      </c>
      <c r="C229" s="75" t="s">
        <v>169</v>
      </c>
      <c r="D229" s="69"/>
      <c r="E229" s="60">
        <v>67000</v>
      </c>
      <c r="F229" s="60">
        <v>10000</v>
      </c>
      <c r="G229" s="76">
        <v>14.93</v>
      </c>
      <c r="H229" s="69"/>
      <c r="I229" s="76">
        <v>77000</v>
      </c>
      <c r="J229" s="69"/>
      <c r="K229" s="69"/>
    </row>
    <row r="230" spans="2:11" ht="15" customHeight="1" x14ac:dyDescent="0.3">
      <c r="B230" s="59" t="s">
        <v>170</v>
      </c>
      <c r="C230" s="75" t="s">
        <v>309</v>
      </c>
      <c r="D230" s="69"/>
      <c r="E230" s="60">
        <v>320</v>
      </c>
      <c r="F230" s="60">
        <v>0</v>
      </c>
      <c r="G230" s="76">
        <v>0</v>
      </c>
      <c r="H230" s="69"/>
      <c r="I230" s="76">
        <v>320</v>
      </c>
      <c r="J230" s="69"/>
      <c r="K230" s="69"/>
    </row>
    <row r="231" spans="2:11" x14ac:dyDescent="0.3">
      <c r="B231" s="53" t="s">
        <v>227</v>
      </c>
      <c r="C231" s="79" t="s">
        <v>80</v>
      </c>
      <c r="D231" s="69"/>
      <c r="E231" s="54">
        <v>3261000</v>
      </c>
      <c r="F231" s="54">
        <v>-150000</v>
      </c>
      <c r="G231" s="80">
        <v>-4.5999999999999996</v>
      </c>
      <c r="H231" s="69"/>
      <c r="I231" s="80">
        <v>3111000</v>
      </c>
      <c r="J231" s="69"/>
      <c r="K231" s="69"/>
    </row>
    <row r="232" spans="2:11" ht="20.399999999999999" x14ac:dyDescent="0.3">
      <c r="B232" s="55" t="s">
        <v>339</v>
      </c>
      <c r="C232" s="72" t="s">
        <v>228</v>
      </c>
      <c r="D232" s="69"/>
      <c r="E232" s="56">
        <v>3205000</v>
      </c>
      <c r="F232" s="56">
        <v>-150000</v>
      </c>
      <c r="G232" s="73">
        <v>-4.68</v>
      </c>
      <c r="H232" s="69"/>
      <c r="I232" s="73">
        <v>3055000</v>
      </c>
      <c r="J232" s="69"/>
      <c r="K232" s="69"/>
    </row>
    <row r="233" spans="2:11" x14ac:dyDescent="0.3">
      <c r="B233" s="45" t="s">
        <v>220</v>
      </c>
      <c r="C233" s="74" t="s">
        <v>39</v>
      </c>
      <c r="D233" s="69"/>
      <c r="E233" s="46">
        <v>25000</v>
      </c>
      <c r="F233" s="46">
        <v>0</v>
      </c>
      <c r="G233" s="68">
        <v>0</v>
      </c>
      <c r="H233" s="69"/>
      <c r="I233" s="68">
        <v>25000</v>
      </c>
      <c r="J233" s="69"/>
      <c r="K233" s="69"/>
    </row>
    <row r="234" spans="2:11" x14ac:dyDescent="0.3">
      <c r="B234" s="57" t="s">
        <v>124</v>
      </c>
      <c r="C234" s="70" t="s">
        <v>12</v>
      </c>
      <c r="D234" s="69"/>
      <c r="E234" s="58">
        <v>25000</v>
      </c>
      <c r="F234" s="58">
        <v>0</v>
      </c>
      <c r="G234" s="71">
        <v>0</v>
      </c>
      <c r="H234" s="69"/>
      <c r="I234" s="71">
        <v>25000</v>
      </c>
      <c r="J234" s="69"/>
      <c r="K234" s="69"/>
    </row>
    <row r="235" spans="2:11" ht="15" customHeight="1" x14ac:dyDescent="0.3">
      <c r="B235" s="59" t="s">
        <v>179</v>
      </c>
      <c r="C235" s="75" t="s">
        <v>180</v>
      </c>
      <c r="D235" s="69"/>
      <c r="E235" s="60">
        <v>25000</v>
      </c>
      <c r="F235" s="60">
        <v>0</v>
      </c>
      <c r="G235" s="76">
        <v>0</v>
      </c>
      <c r="H235" s="69"/>
      <c r="I235" s="76">
        <v>25000</v>
      </c>
      <c r="J235" s="69"/>
      <c r="K235" s="69"/>
    </row>
    <row r="236" spans="2:11" x14ac:dyDescent="0.3">
      <c r="B236" s="45" t="s">
        <v>324</v>
      </c>
      <c r="C236" s="74" t="s">
        <v>55</v>
      </c>
      <c r="D236" s="69"/>
      <c r="E236" s="46">
        <v>730000</v>
      </c>
      <c r="F236" s="46">
        <v>0</v>
      </c>
      <c r="G236" s="68">
        <v>0</v>
      </c>
      <c r="H236" s="69"/>
      <c r="I236" s="68">
        <v>730000</v>
      </c>
      <c r="J236" s="69"/>
      <c r="K236" s="69"/>
    </row>
    <row r="237" spans="2:11" x14ac:dyDescent="0.3">
      <c r="B237" s="57" t="s">
        <v>124</v>
      </c>
      <c r="C237" s="70" t="s">
        <v>12</v>
      </c>
      <c r="D237" s="69"/>
      <c r="E237" s="58">
        <v>730000</v>
      </c>
      <c r="F237" s="58">
        <v>0</v>
      </c>
      <c r="G237" s="71">
        <v>0</v>
      </c>
      <c r="H237" s="69"/>
      <c r="I237" s="71">
        <v>730000</v>
      </c>
      <c r="J237" s="69"/>
      <c r="K237" s="69"/>
    </row>
    <row r="238" spans="2:11" x14ac:dyDescent="0.3">
      <c r="B238" s="59" t="s">
        <v>179</v>
      </c>
      <c r="C238" s="75" t="s">
        <v>180</v>
      </c>
      <c r="D238" s="69"/>
      <c r="E238" s="60">
        <v>730000</v>
      </c>
      <c r="F238" s="60">
        <v>0</v>
      </c>
      <c r="G238" s="76">
        <v>0</v>
      </c>
      <c r="H238" s="69"/>
      <c r="I238" s="76">
        <v>730000</v>
      </c>
      <c r="J238" s="69"/>
      <c r="K238" s="69"/>
    </row>
    <row r="239" spans="2:11" x14ac:dyDescent="0.3">
      <c r="B239" s="45" t="s">
        <v>333</v>
      </c>
      <c r="C239" s="74" t="s">
        <v>204</v>
      </c>
      <c r="D239" s="69"/>
      <c r="E239" s="46">
        <v>2450000</v>
      </c>
      <c r="F239" s="46">
        <v>-150000</v>
      </c>
      <c r="G239" s="68">
        <v>-6.12</v>
      </c>
      <c r="H239" s="69"/>
      <c r="I239" s="68">
        <v>2300000</v>
      </c>
      <c r="J239" s="69"/>
      <c r="K239" s="69"/>
    </row>
    <row r="240" spans="2:11" x14ac:dyDescent="0.3">
      <c r="B240" s="57" t="s">
        <v>124</v>
      </c>
      <c r="C240" s="70" t="s">
        <v>12</v>
      </c>
      <c r="D240" s="69"/>
      <c r="E240" s="58">
        <v>2450000</v>
      </c>
      <c r="F240" s="58">
        <v>-150000</v>
      </c>
      <c r="G240" s="71">
        <v>-6.12</v>
      </c>
      <c r="H240" s="69"/>
      <c r="I240" s="71">
        <v>2300000</v>
      </c>
      <c r="J240" s="69"/>
      <c r="K240" s="69"/>
    </row>
    <row r="241" spans="2:11" x14ac:dyDescent="0.3">
      <c r="B241" s="59" t="s">
        <v>179</v>
      </c>
      <c r="C241" s="75" t="s">
        <v>180</v>
      </c>
      <c r="D241" s="69"/>
      <c r="E241" s="60">
        <v>2450000</v>
      </c>
      <c r="F241" s="60">
        <v>-150000</v>
      </c>
      <c r="G241" s="76">
        <v>-6.12</v>
      </c>
      <c r="H241" s="69"/>
      <c r="I241" s="76">
        <v>2300000</v>
      </c>
      <c r="J241" s="69"/>
      <c r="K241" s="69"/>
    </row>
    <row r="242" spans="2:11" x14ac:dyDescent="0.3">
      <c r="B242" s="55" t="s">
        <v>340</v>
      </c>
      <c r="C242" s="72" t="s">
        <v>341</v>
      </c>
      <c r="D242" s="69"/>
      <c r="E242" s="56">
        <v>11000</v>
      </c>
      <c r="F242" s="56">
        <v>0</v>
      </c>
      <c r="G242" s="73">
        <v>0</v>
      </c>
      <c r="H242" s="69"/>
      <c r="I242" s="73">
        <v>11000</v>
      </c>
      <c r="J242" s="69"/>
      <c r="K242" s="69"/>
    </row>
    <row r="243" spans="2:11" x14ac:dyDescent="0.3">
      <c r="B243" s="45" t="s">
        <v>324</v>
      </c>
      <c r="C243" s="74" t="s">
        <v>55</v>
      </c>
      <c r="D243" s="69"/>
      <c r="E243" s="46">
        <v>11000</v>
      </c>
      <c r="F243" s="46">
        <v>0</v>
      </c>
      <c r="G243" s="68">
        <v>0</v>
      </c>
      <c r="H243" s="69"/>
      <c r="I243" s="68">
        <v>11000</v>
      </c>
      <c r="J243" s="69"/>
      <c r="K243" s="69"/>
    </row>
    <row r="244" spans="2:11" x14ac:dyDescent="0.3">
      <c r="B244" s="57" t="s">
        <v>123</v>
      </c>
      <c r="C244" s="70" t="s">
        <v>11</v>
      </c>
      <c r="D244" s="69"/>
      <c r="E244" s="58">
        <v>4000</v>
      </c>
      <c r="F244" s="58">
        <v>0</v>
      </c>
      <c r="G244" s="71">
        <v>0</v>
      </c>
      <c r="H244" s="69"/>
      <c r="I244" s="71">
        <v>4000</v>
      </c>
      <c r="J244" s="69"/>
      <c r="K244" s="69"/>
    </row>
    <row r="245" spans="2:11" ht="15" customHeight="1" x14ac:dyDescent="0.3">
      <c r="B245" s="59" t="s">
        <v>168</v>
      </c>
      <c r="C245" s="75" t="s">
        <v>169</v>
      </c>
      <c r="D245" s="69"/>
      <c r="E245" s="60">
        <v>4000</v>
      </c>
      <c r="F245" s="60">
        <v>0</v>
      </c>
      <c r="G245" s="76">
        <v>0</v>
      </c>
      <c r="H245" s="69"/>
      <c r="I245" s="76">
        <v>4000</v>
      </c>
      <c r="J245" s="69"/>
      <c r="K245" s="69"/>
    </row>
    <row r="246" spans="2:11" x14ac:dyDescent="0.3">
      <c r="B246" s="57" t="s">
        <v>124</v>
      </c>
      <c r="C246" s="70" t="s">
        <v>12</v>
      </c>
      <c r="D246" s="69"/>
      <c r="E246" s="58">
        <v>7000</v>
      </c>
      <c r="F246" s="58">
        <v>0</v>
      </c>
      <c r="G246" s="71">
        <v>0</v>
      </c>
      <c r="H246" s="69"/>
      <c r="I246" s="71">
        <v>7000</v>
      </c>
      <c r="J246" s="69"/>
      <c r="K246" s="69"/>
    </row>
    <row r="247" spans="2:11" x14ac:dyDescent="0.3">
      <c r="B247" s="59" t="s">
        <v>179</v>
      </c>
      <c r="C247" s="75" t="s">
        <v>180</v>
      </c>
      <c r="D247" s="69"/>
      <c r="E247" s="60">
        <v>7000</v>
      </c>
      <c r="F247" s="60">
        <v>0</v>
      </c>
      <c r="G247" s="76">
        <v>0</v>
      </c>
      <c r="H247" s="69"/>
      <c r="I247" s="76">
        <v>7000</v>
      </c>
      <c r="J247" s="69"/>
      <c r="K247" s="69"/>
    </row>
    <row r="248" spans="2:11" x14ac:dyDescent="0.3">
      <c r="B248" s="55" t="s">
        <v>429</v>
      </c>
      <c r="C248" s="72" t="s">
        <v>430</v>
      </c>
      <c r="D248" s="69"/>
      <c r="E248" s="56">
        <v>45000</v>
      </c>
      <c r="F248" s="56">
        <v>0</v>
      </c>
      <c r="G248" s="73">
        <v>0</v>
      </c>
      <c r="H248" s="69"/>
      <c r="I248" s="73">
        <v>45000</v>
      </c>
      <c r="J248" s="69"/>
      <c r="K248" s="69"/>
    </row>
    <row r="249" spans="2:11" x14ac:dyDescent="0.3">
      <c r="B249" s="45" t="s">
        <v>220</v>
      </c>
      <c r="C249" s="74" t="s">
        <v>39</v>
      </c>
      <c r="D249" s="69"/>
      <c r="E249" s="46">
        <v>15000</v>
      </c>
      <c r="F249" s="46">
        <v>0</v>
      </c>
      <c r="G249" s="68">
        <v>0</v>
      </c>
      <c r="H249" s="69"/>
      <c r="I249" s="68">
        <v>15000</v>
      </c>
      <c r="J249" s="69"/>
      <c r="K249" s="69"/>
    </row>
    <row r="250" spans="2:11" x14ac:dyDescent="0.3">
      <c r="B250" s="57" t="s">
        <v>123</v>
      </c>
      <c r="C250" s="70" t="s">
        <v>11</v>
      </c>
      <c r="D250" s="69"/>
      <c r="E250" s="58">
        <v>15000</v>
      </c>
      <c r="F250" s="58">
        <v>0</v>
      </c>
      <c r="G250" s="71">
        <v>0</v>
      </c>
      <c r="H250" s="69"/>
      <c r="I250" s="71">
        <v>15000</v>
      </c>
      <c r="J250" s="69"/>
      <c r="K250" s="69"/>
    </row>
    <row r="251" spans="2:11" x14ac:dyDescent="0.3">
      <c r="B251" s="59" t="s">
        <v>168</v>
      </c>
      <c r="C251" s="75" t="s">
        <v>169</v>
      </c>
      <c r="D251" s="69"/>
      <c r="E251" s="60">
        <v>15000</v>
      </c>
      <c r="F251" s="60">
        <v>0</v>
      </c>
      <c r="G251" s="76">
        <v>0</v>
      </c>
      <c r="H251" s="69"/>
      <c r="I251" s="76">
        <v>15000</v>
      </c>
      <c r="J251" s="69"/>
      <c r="K251" s="69"/>
    </row>
    <row r="252" spans="2:11" x14ac:dyDescent="0.3">
      <c r="B252" s="45" t="s">
        <v>324</v>
      </c>
      <c r="C252" s="74" t="s">
        <v>55</v>
      </c>
      <c r="D252" s="69"/>
      <c r="E252" s="46">
        <v>30000</v>
      </c>
      <c r="F252" s="46">
        <v>0</v>
      </c>
      <c r="G252" s="68">
        <v>0</v>
      </c>
      <c r="H252" s="69"/>
      <c r="I252" s="68">
        <v>30000</v>
      </c>
      <c r="J252" s="69"/>
      <c r="K252" s="69"/>
    </row>
    <row r="253" spans="2:11" x14ac:dyDescent="0.3">
      <c r="B253" s="57" t="s">
        <v>123</v>
      </c>
      <c r="C253" s="70" t="s">
        <v>11</v>
      </c>
      <c r="D253" s="69"/>
      <c r="E253" s="58">
        <v>30000</v>
      </c>
      <c r="F253" s="58">
        <v>0</v>
      </c>
      <c r="G253" s="71">
        <v>0</v>
      </c>
      <c r="H253" s="69"/>
      <c r="I253" s="71">
        <v>30000</v>
      </c>
      <c r="J253" s="69"/>
      <c r="K253" s="69"/>
    </row>
    <row r="254" spans="2:11" x14ac:dyDescent="0.3">
      <c r="B254" s="59" t="s">
        <v>168</v>
      </c>
      <c r="C254" s="75" t="s">
        <v>169</v>
      </c>
      <c r="D254" s="69"/>
      <c r="E254" s="60">
        <v>30000</v>
      </c>
      <c r="F254" s="60">
        <v>0</v>
      </c>
      <c r="G254" s="76">
        <v>0</v>
      </c>
      <c r="H254" s="69"/>
      <c r="I254" s="76">
        <v>30000</v>
      </c>
      <c r="J254" s="69"/>
      <c r="K254" s="69"/>
    </row>
    <row r="255" spans="2:11" x14ac:dyDescent="0.3">
      <c r="B255" s="53" t="s">
        <v>229</v>
      </c>
      <c r="C255" s="79" t="s">
        <v>47</v>
      </c>
      <c r="D255" s="69"/>
      <c r="E255" s="54">
        <v>78700</v>
      </c>
      <c r="F255" s="54">
        <v>-10000</v>
      </c>
      <c r="G255" s="80">
        <v>-12.71</v>
      </c>
      <c r="H255" s="69"/>
      <c r="I255" s="80">
        <v>68700</v>
      </c>
      <c r="J255" s="69"/>
      <c r="K255" s="69"/>
    </row>
    <row r="256" spans="2:11" x14ac:dyDescent="0.3">
      <c r="B256" s="55" t="s">
        <v>342</v>
      </c>
      <c r="C256" s="72" t="s">
        <v>343</v>
      </c>
      <c r="D256" s="69"/>
      <c r="E256" s="56">
        <v>20500</v>
      </c>
      <c r="F256" s="56">
        <v>0</v>
      </c>
      <c r="G256" s="73">
        <v>0</v>
      </c>
      <c r="H256" s="69"/>
      <c r="I256" s="73">
        <v>20500</v>
      </c>
      <c r="J256" s="69"/>
      <c r="K256" s="69"/>
    </row>
    <row r="257" spans="2:11" x14ac:dyDescent="0.3">
      <c r="B257" s="45" t="s">
        <v>220</v>
      </c>
      <c r="C257" s="74" t="s">
        <v>39</v>
      </c>
      <c r="D257" s="69"/>
      <c r="E257" s="46">
        <v>20500</v>
      </c>
      <c r="F257" s="46">
        <v>0</v>
      </c>
      <c r="G257" s="68">
        <v>0</v>
      </c>
      <c r="H257" s="69"/>
      <c r="I257" s="68">
        <v>20500</v>
      </c>
      <c r="J257" s="69"/>
      <c r="K257" s="69"/>
    </row>
    <row r="258" spans="2:11" x14ac:dyDescent="0.3">
      <c r="B258" s="57" t="s">
        <v>123</v>
      </c>
      <c r="C258" s="70" t="s">
        <v>11</v>
      </c>
      <c r="D258" s="69"/>
      <c r="E258" s="58">
        <v>20500</v>
      </c>
      <c r="F258" s="58">
        <v>0</v>
      </c>
      <c r="G258" s="71">
        <v>0</v>
      </c>
      <c r="H258" s="69"/>
      <c r="I258" s="71">
        <v>20500</v>
      </c>
      <c r="J258" s="69"/>
      <c r="K258" s="69"/>
    </row>
    <row r="259" spans="2:11" x14ac:dyDescent="0.3">
      <c r="B259" s="59" t="s">
        <v>171</v>
      </c>
      <c r="C259" s="75" t="s">
        <v>172</v>
      </c>
      <c r="D259" s="69"/>
      <c r="E259" s="60">
        <v>20500</v>
      </c>
      <c r="F259" s="60">
        <v>0</v>
      </c>
      <c r="G259" s="76">
        <v>0</v>
      </c>
      <c r="H259" s="69"/>
      <c r="I259" s="76">
        <v>20500</v>
      </c>
      <c r="J259" s="69"/>
      <c r="K259" s="69"/>
    </row>
    <row r="260" spans="2:11" x14ac:dyDescent="0.3">
      <c r="B260" s="55" t="s">
        <v>344</v>
      </c>
      <c r="C260" s="72" t="s">
        <v>48</v>
      </c>
      <c r="D260" s="69"/>
      <c r="E260" s="56">
        <v>2000</v>
      </c>
      <c r="F260" s="56">
        <v>0</v>
      </c>
      <c r="G260" s="73">
        <v>0</v>
      </c>
      <c r="H260" s="69"/>
      <c r="I260" s="73">
        <v>2000</v>
      </c>
      <c r="J260" s="69"/>
      <c r="K260" s="69"/>
    </row>
    <row r="261" spans="2:11" x14ac:dyDescent="0.3">
      <c r="B261" s="45" t="s">
        <v>220</v>
      </c>
      <c r="C261" s="74" t="s">
        <v>39</v>
      </c>
      <c r="D261" s="69"/>
      <c r="E261" s="46">
        <v>2000</v>
      </c>
      <c r="F261" s="46">
        <v>0</v>
      </c>
      <c r="G261" s="68">
        <v>0</v>
      </c>
      <c r="H261" s="69"/>
      <c r="I261" s="68">
        <v>2000</v>
      </c>
      <c r="J261" s="69"/>
      <c r="K261" s="69"/>
    </row>
    <row r="262" spans="2:11" x14ac:dyDescent="0.3">
      <c r="B262" s="57" t="s">
        <v>123</v>
      </c>
      <c r="C262" s="70" t="s">
        <v>11</v>
      </c>
      <c r="D262" s="69"/>
      <c r="E262" s="58">
        <v>2000</v>
      </c>
      <c r="F262" s="58">
        <v>0</v>
      </c>
      <c r="G262" s="71">
        <v>0</v>
      </c>
      <c r="H262" s="69"/>
      <c r="I262" s="71">
        <v>2000</v>
      </c>
      <c r="J262" s="69"/>
      <c r="K262" s="69"/>
    </row>
    <row r="263" spans="2:11" x14ac:dyDescent="0.3">
      <c r="B263" s="59" t="s">
        <v>171</v>
      </c>
      <c r="C263" s="75" t="s">
        <v>172</v>
      </c>
      <c r="D263" s="69"/>
      <c r="E263" s="60">
        <v>2000</v>
      </c>
      <c r="F263" s="60">
        <v>0</v>
      </c>
      <c r="G263" s="76">
        <v>0</v>
      </c>
      <c r="H263" s="69"/>
      <c r="I263" s="76">
        <v>2000</v>
      </c>
      <c r="J263" s="69"/>
      <c r="K263" s="69"/>
    </row>
    <row r="264" spans="2:11" x14ac:dyDescent="0.3">
      <c r="B264" s="55" t="s">
        <v>345</v>
      </c>
      <c r="C264" s="72" t="s">
        <v>49</v>
      </c>
      <c r="D264" s="69"/>
      <c r="E264" s="56">
        <v>1200</v>
      </c>
      <c r="F264" s="56">
        <v>0</v>
      </c>
      <c r="G264" s="73">
        <v>0</v>
      </c>
      <c r="H264" s="69"/>
      <c r="I264" s="73">
        <v>1200</v>
      </c>
      <c r="J264" s="69"/>
      <c r="K264" s="69"/>
    </row>
    <row r="265" spans="2:11" x14ac:dyDescent="0.3">
      <c r="B265" s="45" t="s">
        <v>220</v>
      </c>
      <c r="C265" s="74" t="s">
        <v>39</v>
      </c>
      <c r="D265" s="69"/>
      <c r="E265" s="46">
        <v>1200</v>
      </c>
      <c r="F265" s="46">
        <v>0</v>
      </c>
      <c r="G265" s="68">
        <v>0</v>
      </c>
      <c r="H265" s="69"/>
      <c r="I265" s="68">
        <v>1200</v>
      </c>
      <c r="J265" s="69"/>
      <c r="K265" s="69"/>
    </row>
    <row r="266" spans="2:11" x14ac:dyDescent="0.3">
      <c r="B266" s="57" t="s">
        <v>123</v>
      </c>
      <c r="C266" s="70" t="s">
        <v>11</v>
      </c>
      <c r="D266" s="69"/>
      <c r="E266" s="58">
        <v>1200</v>
      </c>
      <c r="F266" s="58">
        <v>0</v>
      </c>
      <c r="G266" s="71">
        <v>0</v>
      </c>
      <c r="H266" s="69"/>
      <c r="I266" s="71">
        <v>1200</v>
      </c>
      <c r="J266" s="69"/>
      <c r="K266" s="69"/>
    </row>
    <row r="267" spans="2:11" x14ac:dyDescent="0.3">
      <c r="B267" s="59" t="s">
        <v>168</v>
      </c>
      <c r="C267" s="75" t="s">
        <v>169</v>
      </c>
      <c r="D267" s="69"/>
      <c r="E267" s="60">
        <v>1200</v>
      </c>
      <c r="F267" s="60">
        <v>0</v>
      </c>
      <c r="G267" s="76">
        <v>0</v>
      </c>
      <c r="H267" s="69"/>
      <c r="I267" s="76">
        <v>1200</v>
      </c>
      <c r="J267" s="69"/>
      <c r="K267" s="69"/>
    </row>
    <row r="268" spans="2:11" x14ac:dyDescent="0.3">
      <c r="B268" s="55" t="s">
        <v>346</v>
      </c>
      <c r="C268" s="72" t="s">
        <v>50</v>
      </c>
      <c r="D268" s="69"/>
      <c r="E268" s="56">
        <v>5000</v>
      </c>
      <c r="F268" s="56">
        <v>0</v>
      </c>
      <c r="G268" s="73">
        <v>0</v>
      </c>
      <c r="H268" s="69"/>
      <c r="I268" s="73">
        <v>5000</v>
      </c>
      <c r="J268" s="69"/>
      <c r="K268" s="69"/>
    </row>
    <row r="269" spans="2:11" x14ac:dyDescent="0.3">
      <c r="B269" s="45" t="s">
        <v>220</v>
      </c>
      <c r="C269" s="74" t="s">
        <v>39</v>
      </c>
      <c r="D269" s="69"/>
      <c r="E269" s="46">
        <v>5000</v>
      </c>
      <c r="F269" s="46">
        <v>0</v>
      </c>
      <c r="G269" s="68">
        <v>0</v>
      </c>
      <c r="H269" s="69"/>
      <c r="I269" s="68">
        <v>5000</v>
      </c>
      <c r="J269" s="69"/>
      <c r="K269" s="69"/>
    </row>
    <row r="270" spans="2:11" x14ac:dyDescent="0.3">
      <c r="B270" s="57" t="s">
        <v>123</v>
      </c>
      <c r="C270" s="70" t="s">
        <v>11</v>
      </c>
      <c r="D270" s="69"/>
      <c r="E270" s="58">
        <v>5000</v>
      </c>
      <c r="F270" s="58">
        <v>0</v>
      </c>
      <c r="G270" s="71">
        <v>0</v>
      </c>
      <c r="H270" s="69"/>
      <c r="I270" s="71">
        <v>5000</v>
      </c>
      <c r="J270" s="69"/>
      <c r="K270" s="69"/>
    </row>
    <row r="271" spans="2:11" x14ac:dyDescent="0.3">
      <c r="B271" s="59" t="s">
        <v>168</v>
      </c>
      <c r="C271" s="75" t="s">
        <v>169</v>
      </c>
      <c r="D271" s="69"/>
      <c r="E271" s="60">
        <v>2800</v>
      </c>
      <c r="F271" s="60">
        <v>0</v>
      </c>
      <c r="G271" s="76">
        <v>0</v>
      </c>
      <c r="H271" s="69"/>
      <c r="I271" s="76">
        <v>2800</v>
      </c>
      <c r="J271" s="69"/>
      <c r="K271" s="69"/>
    </row>
    <row r="272" spans="2:11" x14ac:dyDescent="0.3">
      <c r="B272" s="59" t="s">
        <v>171</v>
      </c>
      <c r="C272" s="75" t="s">
        <v>172</v>
      </c>
      <c r="D272" s="69"/>
      <c r="E272" s="60">
        <v>200</v>
      </c>
      <c r="F272" s="60">
        <v>0</v>
      </c>
      <c r="G272" s="76">
        <v>0</v>
      </c>
      <c r="H272" s="69"/>
      <c r="I272" s="76">
        <v>200</v>
      </c>
      <c r="J272" s="69"/>
      <c r="K272" s="69"/>
    </row>
    <row r="273" spans="2:11" x14ac:dyDescent="0.3">
      <c r="B273" s="59" t="s">
        <v>175</v>
      </c>
      <c r="C273" s="75" t="s">
        <v>176</v>
      </c>
      <c r="D273" s="69"/>
      <c r="E273" s="60">
        <v>2000</v>
      </c>
      <c r="F273" s="60">
        <v>0</v>
      </c>
      <c r="G273" s="76">
        <v>0</v>
      </c>
      <c r="H273" s="69"/>
      <c r="I273" s="76">
        <v>2000</v>
      </c>
      <c r="J273" s="69"/>
      <c r="K273" s="69"/>
    </row>
    <row r="274" spans="2:11" x14ac:dyDescent="0.3">
      <c r="B274" s="55" t="s">
        <v>347</v>
      </c>
      <c r="C274" s="72" t="s">
        <v>51</v>
      </c>
      <c r="D274" s="69"/>
      <c r="E274" s="56">
        <v>30000</v>
      </c>
      <c r="F274" s="56">
        <v>0</v>
      </c>
      <c r="G274" s="73">
        <v>0</v>
      </c>
      <c r="H274" s="69"/>
      <c r="I274" s="73">
        <v>30000</v>
      </c>
      <c r="J274" s="69"/>
      <c r="K274" s="69"/>
    </row>
    <row r="275" spans="2:11" x14ac:dyDescent="0.3">
      <c r="B275" s="45" t="s">
        <v>220</v>
      </c>
      <c r="C275" s="74" t="s">
        <v>39</v>
      </c>
      <c r="D275" s="69"/>
      <c r="E275" s="46">
        <v>30000</v>
      </c>
      <c r="F275" s="46">
        <v>0</v>
      </c>
      <c r="G275" s="68">
        <v>0</v>
      </c>
      <c r="H275" s="69"/>
      <c r="I275" s="68">
        <v>30000</v>
      </c>
      <c r="J275" s="69"/>
      <c r="K275" s="69"/>
    </row>
    <row r="276" spans="2:11" x14ac:dyDescent="0.3">
      <c r="B276" s="57" t="s">
        <v>123</v>
      </c>
      <c r="C276" s="70" t="s">
        <v>11</v>
      </c>
      <c r="D276" s="69"/>
      <c r="E276" s="58">
        <v>30000</v>
      </c>
      <c r="F276" s="58">
        <v>0</v>
      </c>
      <c r="G276" s="71">
        <v>0</v>
      </c>
      <c r="H276" s="69"/>
      <c r="I276" s="71">
        <v>30000</v>
      </c>
      <c r="J276" s="69"/>
      <c r="K276" s="69"/>
    </row>
    <row r="277" spans="2:11" x14ac:dyDescent="0.3">
      <c r="B277" s="59" t="s">
        <v>168</v>
      </c>
      <c r="C277" s="75" t="s">
        <v>169</v>
      </c>
      <c r="D277" s="69"/>
      <c r="E277" s="60">
        <v>30000</v>
      </c>
      <c r="F277" s="60">
        <v>0</v>
      </c>
      <c r="G277" s="76">
        <v>0</v>
      </c>
      <c r="H277" s="69"/>
      <c r="I277" s="76">
        <v>30000</v>
      </c>
      <c r="J277" s="69"/>
      <c r="K277" s="69"/>
    </row>
    <row r="278" spans="2:11" ht="20.399999999999999" x14ac:dyDescent="0.3">
      <c r="B278" s="55" t="s">
        <v>348</v>
      </c>
      <c r="C278" s="72" t="s">
        <v>230</v>
      </c>
      <c r="D278" s="69"/>
      <c r="E278" s="56">
        <v>20000</v>
      </c>
      <c r="F278" s="56">
        <v>-10000</v>
      </c>
      <c r="G278" s="73">
        <v>-50</v>
      </c>
      <c r="H278" s="69"/>
      <c r="I278" s="73">
        <v>10000</v>
      </c>
      <c r="J278" s="69"/>
      <c r="K278" s="69"/>
    </row>
    <row r="279" spans="2:11" x14ac:dyDescent="0.3">
      <c r="B279" s="45" t="s">
        <v>220</v>
      </c>
      <c r="C279" s="74" t="s">
        <v>39</v>
      </c>
      <c r="D279" s="69"/>
      <c r="E279" s="46">
        <v>20000</v>
      </c>
      <c r="F279" s="46">
        <v>-10000</v>
      </c>
      <c r="G279" s="68">
        <v>-50</v>
      </c>
      <c r="H279" s="69"/>
      <c r="I279" s="68">
        <v>10000</v>
      </c>
      <c r="J279" s="69"/>
      <c r="K279" s="69"/>
    </row>
    <row r="280" spans="2:11" x14ac:dyDescent="0.3">
      <c r="B280" s="57" t="s">
        <v>123</v>
      </c>
      <c r="C280" s="70" t="s">
        <v>11</v>
      </c>
      <c r="D280" s="69"/>
      <c r="E280" s="58">
        <v>20000</v>
      </c>
      <c r="F280" s="58">
        <v>-10000</v>
      </c>
      <c r="G280" s="71">
        <v>-50</v>
      </c>
      <c r="H280" s="69"/>
      <c r="I280" s="71">
        <v>10000</v>
      </c>
      <c r="J280" s="69"/>
      <c r="K280" s="69"/>
    </row>
    <row r="281" spans="2:11" x14ac:dyDescent="0.3">
      <c r="B281" s="59" t="s">
        <v>171</v>
      </c>
      <c r="C281" s="75" t="s">
        <v>172</v>
      </c>
      <c r="D281" s="69"/>
      <c r="E281" s="60">
        <v>20000</v>
      </c>
      <c r="F281" s="60">
        <v>-10000</v>
      </c>
      <c r="G281" s="76">
        <v>-50</v>
      </c>
      <c r="H281" s="69"/>
      <c r="I281" s="76">
        <v>10000</v>
      </c>
      <c r="J281" s="69"/>
      <c r="K281" s="69"/>
    </row>
    <row r="282" spans="2:11" x14ac:dyDescent="0.3">
      <c r="B282" s="53" t="s">
        <v>231</v>
      </c>
      <c r="C282" s="79" t="s">
        <v>52</v>
      </c>
      <c r="D282" s="69"/>
      <c r="E282" s="54">
        <v>30900</v>
      </c>
      <c r="F282" s="54">
        <v>-10000</v>
      </c>
      <c r="G282" s="80">
        <v>-32.36</v>
      </c>
      <c r="H282" s="69"/>
      <c r="I282" s="80">
        <v>20900</v>
      </c>
      <c r="J282" s="69"/>
      <c r="K282" s="69"/>
    </row>
    <row r="283" spans="2:11" x14ac:dyDescent="0.3">
      <c r="B283" s="55" t="s">
        <v>349</v>
      </c>
      <c r="C283" s="72" t="s">
        <v>53</v>
      </c>
      <c r="D283" s="69"/>
      <c r="E283" s="56">
        <v>15900</v>
      </c>
      <c r="F283" s="56">
        <v>0</v>
      </c>
      <c r="G283" s="73">
        <v>0</v>
      </c>
      <c r="H283" s="69"/>
      <c r="I283" s="73">
        <v>15900</v>
      </c>
      <c r="J283" s="69"/>
      <c r="K283" s="69"/>
    </row>
    <row r="284" spans="2:11" x14ac:dyDescent="0.3">
      <c r="B284" s="45" t="s">
        <v>220</v>
      </c>
      <c r="C284" s="74" t="s">
        <v>39</v>
      </c>
      <c r="D284" s="69"/>
      <c r="E284" s="46">
        <v>15900</v>
      </c>
      <c r="F284" s="46">
        <v>0</v>
      </c>
      <c r="G284" s="68">
        <v>0</v>
      </c>
      <c r="H284" s="69"/>
      <c r="I284" s="68">
        <v>15900</v>
      </c>
      <c r="J284" s="69"/>
      <c r="K284" s="69"/>
    </row>
    <row r="285" spans="2:11" x14ac:dyDescent="0.3">
      <c r="B285" s="57" t="s">
        <v>123</v>
      </c>
      <c r="C285" s="70" t="s">
        <v>11</v>
      </c>
      <c r="D285" s="69"/>
      <c r="E285" s="58">
        <v>15900</v>
      </c>
      <c r="F285" s="58">
        <v>0</v>
      </c>
      <c r="G285" s="71">
        <v>0</v>
      </c>
      <c r="H285" s="69"/>
      <c r="I285" s="71">
        <v>15900</v>
      </c>
      <c r="J285" s="69"/>
      <c r="K285" s="69"/>
    </row>
    <row r="286" spans="2:11" x14ac:dyDescent="0.3">
      <c r="B286" s="59" t="s">
        <v>168</v>
      </c>
      <c r="C286" s="75" t="s">
        <v>169</v>
      </c>
      <c r="D286" s="69"/>
      <c r="E286" s="60">
        <v>2600</v>
      </c>
      <c r="F286" s="60">
        <v>0</v>
      </c>
      <c r="G286" s="76">
        <v>0</v>
      </c>
      <c r="H286" s="69"/>
      <c r="I286" s="76">
        <v>2600</v>
      </c>
      <c r="J286" s="69"/>
      <c r="K286" s="69"/>
    </row>
    <row r="287" spans="2:11" x14ac:dyDescent="0.3">
      <c r="B287" s="59" t="s">
        <v>171</v>
      </c>
      <c r="C287" s="75" t="s">
        <v>172</v>
      </c>
      <c r="D287" s="69"/>
      <c r="E287" s="60">
        <v>13300</v>
      </c>
      <c r="F287" s="60">
        <v>0</v>
      </c>
      <c r="G287" s="76">
        <v>0</v>
      </c>
      <c r="H287" s="69"/>
      <c r="I287" s="76">
        <v>13300</v>
      </c>
      <c r="J287" s="69"/>
      <c r="K287" s="69"/>
    </row>
    <row r="288" spans="2:11" ht="20.399999999999999" x14ac:dyDescent="0.3">
      <c r="B288" s="55" t="s">
        <v>350</v>
      </c>
      <c r="C288" s="72" t="s">
        <v>351</v>
      </c>
      <c r="D288" s="69"/>
      <c r="E288" s="56">
        <v>15000</v>
      </c>
      <c r="F288" s="56">
        <v>-10000</v>
      </c>
      <c r="G288" s="73">
        <v>-66.67</v>
      </c>
      <c r="H288" s="69"/>
      <c r="I288" s="73">
        <v>5000</v>
      </c>
      <c r="J288" s="69"/>
      <c r="K288" s="69"/>
    </row>
    <row r="289" spans="2:11" x14ac:dyDescent="0.3">
      <c r="B289" s="45" t="s">
        <v>220</v>
      </c>
      <c r="C289" s="74" t="s">
        <v>39</v>
      </c>
      <c r="D289" s="69"/>
      <c r="E289" s="46">
        <v>15000</v>
      </c>
      <c r="F289" s="46">
        <v>-10000</v>
      </c>
      <c r="G289" s="68">
        <v>-66.67</v>
      </c>
      <c r="H289" s="69"/>
      <c r="I289" s="68">
        <v>5000</v>
      </c>
      <c r="J289" s="69"/>
      <c r="K289" s="69"/>
    </row>
    <row r="290" spans="2:11" x14ac:dyDescent="0.3">
      <c r="B290" s="57" t="s">
        <v>123</v>
      </c>
      <c r="C290" s="70" t="s">
        <v>11</v>
      </c>
      <c r="D290" s="69"/>
      <c r="E290" s="58">
        <v>15000</v>
      </c>
      <c r="F290" s="58">
        <v>-10000</v>
      </c>
      <c r="G290" s="71">
        <v>-66.67</v>
      </c>
      <c r="H290" s="69"/>
      <c r="I290" s="71">
        <v>5000</v>
      </c>
      <c r="J290" s="69"/>
      <c r="K290" s="69"/>
    </row>
    <row r="291" spans="2:11" x14ac:dyDescent="0.3">
      <c r="B291" s="59" t="s">
        <v>168</v>
      </c>
      <c r="C291" s="75" t="s">
        <v>169</v>
      </c>
      <c r="D291" s="69"/>
      <c r="E291" s="60">
        <v>15000</v>
      </c>
      <c r="F291" s="60">
        <v>-10000</v>
      </c>
      <c r="G291" s="76">
        <v>-66.67</v>
      </c>
      <c r="H291" s="69"/>
      <c r="I291" s="76">
        <v>5000</v>
      </c>
      <c r="J291" s="69"/>
      <c r="K291" s="69"/>
    </row>
    <row r="292" spans="2:11" x14ac:dyDescent="0.3">
      <c r="B292" s="53" t="s">
        <v>232</v>
      </c>
      <c r="C292" s="79" t="s">
        <v>56</v>
      </c>
      <c r="D292" s="69"/>
      <c r="E292" s="54">
        <v>237800</v>
      </c>
      <c r="F292" s="54">
        <v>40000</v>
      </c>
      <c r="G292" s="80">
        <v>16.82</v>
      </c>
      <c r="H292" s="69"/>
      <c r="I292" s="80">
        <v>277800</v>
      </c>
      <c r="J292" s="69"/>
      <c r="K292" s="69"/>
    </row>
    <row r="293" spans="2:11" x14ac:dyDescent="0.3">
      <c r="B293" s="55" t="s">
        <v>352</v>
      </c>
      <c r="C293" s="72" t="s">
        <v>57</v>
      </c>
      <c r="D293" s="69"/>
      <c r="E293" s="56">
        <v>20000</v>
      </c>
      <c r="F293" s="56">
        <v>0</v>
      </c>
      <c r="G293" s="73">
        <v>0</v>
      </c>
      <c r="H293" s="69"/>
      <c r="I293" s="73">
        <v>20000</v>
      </c>
      <c r="J293" s="69"/>
      <c r="K293" s="69"/>
    </row>
    <row r="294" spans="2:11" x14ac:dyDescent="0.3">
      <c r="B294" s="45" t="s">
        <v>220</v>
      </c>
      <c r="C294" s="74" t="s">
        <v>39</v>
      </c>
      <c r="D294" s="69"/>
      <c r="E294" s="46">
        <v>20000</v>
      </c>
      <c r="F294" s="46">
        <v>0</v>
      </c>
      <c r="G294" s="68">
        <v>0</v>
      </c>
      <c r="H294" s="69"/>
      <c r="I294" s="68">
        <v>20000</v>
      </c>
      <c r="J294" s="69"/>
      <c r="K294" s="69"/>
    </row>
    <row r="295" spans="2:11" x14ac:dyDescent="0.3">
      <c r="B295" s="57" t="s">
        <v>123</v>
      </c>
      <c r="C295" s="70" t="s">
        <v>11</v>
      </c>
      <c r="D295" s="69"/>
      <c r="E295" s="58">
        <v>20000</v>
      </c>
      <c r="F295" s="58">
        <v>0</v>
      </c>
      <c r="G295" s="71">
        <v>0</v>
      </c>
      <c r="H295" s="69"/>
      <c r="I295" s="71">
        <v>20000</v>
      </c>
      <c r="J295" s="69"/>
      <c r="K295" s="69"/>
    </row>
    <row r="296" spans="2:11" x14ac:dyDescent="0.3">
      <c r="B296" s="59" t="s">
        <v>175</v>
      </c>
      <c r="C296" s="75" t="s">
        <v>176</v>
      </c>
      <c r="D296" s="69"/>
      <c r="E296" s="60">
        <v>20000</v>
      </c>
      <c r="F296" s="60">
        <v>0</v>
      </c>
      <c r="G296" s="76">
        <v>0</v>
      </c>
      <c r="H296" s="69"/>
      <c r="I296" s="76">
        <v>20000</v>
      </c>
      <c r="J296" s="69"/>
      <c r="K296" s="69"/>
    </row>
    <row r="297" spans="2:11" x14ac:dyDescent="0.3">
      <c r="B297" s="55" t="s">
        <v>353</v>
      </c>
      <c r="C297" s="72" t="s">
        <v>58</v>
      </c>
      <c r="D297" s="69"/>
      <c r="E297" s="56">
        <v>21000</v>
      </c>
      <c r="F297" s="56">
        <v>0</v>
      </c>
      <c r="G297" s="73">
        <v>0</v>
      </c>
      <c r="H297" s="69"/>
      <c r="I297" s="73">
        <v>21000</v>
      </c>
      <c r="J297" s="69"/>
      <c r="K297" s="69"/>
    </row>
    <row r="298" spans="2:11" x14ac:dyDescent="0.3">
      <c r="B298" s="45" t="s">
        <v>220</v>
      </c>
      <c r="C298" s="74" t="s">
        <v>39</v>
      </c>
      <c r="D298" s="69"/>
      <c r="E298" s="46">
        <v>21000</v>
      </c>
      <c r="F298" s="46">
        <v>0</v>
      </c>
      <c r="G298" s="68">
        <v>0</v>
      </c>
      <c r="H298" s="69"/>
      <c r="I298" s="68">
        <v>21000</v>
      </c>
      <c r="J298" s="69"/>
      <c r="K298" s="69"/>
    </row>
    <row r="299" spans="2:11" x14ac:dyDescent="0.3">
      <c r="B299" s="57" t="s">
        <v>123</v>
      </c>
      <c r="C299" s="70" t="s">
        <v>11</v>
      </c>
      <c r="D299" s="69"/>
      <c r="E299" s="58">
        <v>21000</v>
      </c>
      <c r="F299" s="58">
        <v>0</v>
      </c>
      <c r="G299" s="71">
        <v>0</v>
      </c>
      <c r="H299" s="69"/>
      <c r="I299" s="71">
        <v>21000</v>
      </c>
      <c r="J299" s="69"/>
      <c r="K299" s="69"/>
    </row>
    <row r="300" spans="2:11" x14ac:dyDescent="0.3">
      <c r="B300" s="59" t="s">
        <v>170</v>
      </c>
      <c r="C300" s="75" t="s">
        <v>309</v>
      </c>
      <c r="D300" s="69"/>
      <c r="E300" s="60">
        <v>21000</v>
      </c>
      <c r="F300" s="60">
        <v>0</v>
      </c>
      <c r="G300" s="76">
        <v>0</v>
      </c>
      <c r="H300" s="69"/>
      <c r="I300" s="76">
        <v>21000</v>
      </c>
      <c r="J300" s="69"/>
      <c r="K300" s="69"/>
    </row>
    <row r="301" spans="2:11" x14ac:dyDescent="0.3">
      <c r="B301" s="55" t="s">
        <v>354</v>
      </c>
      <c r="C301" s="72" t="s">
        <v>59</v>
      </c>
      <c r="D301" s="69"/>
      <c r="E301" s="56">
        <v>35800</v>
      </c>
      <c r="F301" s="56">
        <v>0</v>
      </c>
      <c r="G301" s="73">
        <v>0</v>
      </c>
      <c r="H301" s="69"/>
      <c r="I301" s="73">
        <v>35800</v>
      </c>
      <c r="J301" s="69"/>
      <c r="K301" s="69"/>
    </row>
    <row r="302" spans="2:11" x14ac:dyDescent="0.3">
      <c r="B302" s="45" t="s">
        <v>220</v>
      </c>
      <c r="C302" s="74" t="s">
        <v>39</v>
      </c>
      <c r="D302" s="69"/>
      <c r="E302" s="46">
        <v>35800</v>
      </c>
      <c r="F302" s="46">
        <v>0</v>
      </c>
      <c r="G302" s="68">
        <v>0</v>
      </c>
      <c r="H302" s="69"/>
      <c r="I302" s="68">
        <v>35800</v>
      </c>
      <c r="J302" s="69"/>
      <c r="K302" s="69"/>
    </row>
    <row r="303" spans="2:11" x14ac:dyDescent="0.3">
      <c r="B303" s="57" t="s">
        <v>123</v>
      </c>
      <c r="C303" s="70" t="s">
        <v>11</v>
      </c>
      <c r="D303" s="69"/>
      <c r="E303" s="58">
        <v>35800</v>
      </c>
      <c r="F303" s="58">
        <v>0</v>
      </c>
      <c r="G303" s="71">
        <v>0</v>
      </c>
      <c r="H303" s="69"/>
      <c r="I303" s="71">
        <v>35800</v>
      </c>
      <c r="J303" s="69"/>
      <c r="K303" s="69"/>
    </row>
    <row r="304" spans="2:11" x14ac:dyDescent="0.3">
      <c r="B304" s="59" t="s">
        <v>175</v>
      </c>
      <c r="C304" s="75" t="s">
        <v>176</v>
      </c>
      <c r="D304" s="69"/>
      <c r="E304" s="60">
        <v>35800</v>
      </c>
      <c r="F304" s="60">
        <v>0</v>
      </c>
      <c r="G304" s="76">
        <v>0</v>
      </c>
      <c r="H304" s="69"/>
      <c r="I304" s="76">
        <v>35800</v>
      </c>
      <c r="J304" s="69"/>
      <c r="K304" s="69"/>
    </row>
    <row r="305" spans="2:11" x14ac:dyDescent="0.3">
      <c r="B305" s="55" t="s">
        <v>355</v>
      </c>
      <c r="C305" s="72" t="s">
        <v>60</v>
      </c>
      <c r="D305" s="69"/>
      <c r="E305" s="56">
        <v>101000</v>
      </c>
      <c r="F305" s="56">
        <v>0</v>
      </c>
      <c r="G305" s="73">
        <v>0</v>
      </c>
      <c r="H305" s="69"/>
      <c r="I305" s="73">
        <v>101000</v>
      </c>
      <c r="J305" s="69"/>
      <c r="K305" s="69"/>
    </row>
    <row r="306" spans="2:11" x14ac:dyDescent="0.3">
      <c r="B306" s="45" t="s">
        <v>220</v>
      </c>
      <c r="C306" s="74" t="s">
        <v>39</v>
      </c>
      <c r="D306" s="69"/>
      <c r="E306" s="46">
        <v>101000</v>
      </c>
      <c r="F306" s="46">
        <v>0</v>
      </c>
      <c r="G306" s="68">
        <v>0</v>
      </c>
      <c r="H306" s="69"/>
      <c r="I306" s="68">
        <v>101000</v>
      </c>
      <c r="J306" s="69"/>
      <c r="K306" s="69"/>
    </row>
    <row r="307" spans="2:11" x14ac:dyDescent="0.3">
      <c r="B307" s="57" t="s">
        <v>123</v>
      </c>
      <c r="C307" s="70" t="s">
        <v>11</v>
      </c>
      <c r="D307" s="69"/>
      <c r="E307" s="58">
        <v>101000</v>
      </c>
      <c r="F307" s="58">
        <v>0</v>
      </c>
      <c r="G307" s="71">
        <v>0</v>
      </c>
      <c r="H307" s="69"/>
      <c r="I307" s="71">
        <v>101000</v>
      </c>
      <c r="J307" s="69"/>
      <c r="K307" s="69"/>
    </row>
    <row r="308" spans="2:11" x14ac:dyDescent="0.3">
      <c r="B308" s="59" t="s">
        <v>168</v>
      </c>
      <c r="C308" s="75" t="s">
        <v>169</v>
      </c>
      <c r="D308" s="69"/>
      <c r="E308" s="60">
        <v>3000</v>
      </c>
      <c r="F308" s="60">
        <v>0</v>
      </c>
      <c r="G308" s="76">
        <v>0</v>
      </c>
      <c r="H308" s="69"/>
      <c r="I308" s="76">
        <v>3000</v>
      </c>
      <c r="J308" s="69"/>
      <c r="K308" s="69"/>
    </row>
    <row r="309" spans="2:11" x14ac:dyDescent="0.3">
      <c r="B309" s="59" t="s">
        <v>175</v>
      </c>
      <c r="C309" s="75" t="s">
        <v>176</v>
      </c>
      <c r="D309" s="69"/>
      <c r="E309" s="60">
        <v>94000</v>
      </c>
      <c r="F309" s="60">
        <v>3000</v>
      </c>
      <c r="G309" s="76">
        <v>3.19</v>
      </c>
      <c r="H309" s="69"/>
      <c r="I309" s="76">
        <v>97000</v>
      </c>
      <c r="J309" s="69"/>
      <c r="K309" s="69"/>
    </row>
    <row r="310" spans="2:11" x14ac:dyDescent="0.3">
      <c r="B310" s="59" t="s">
        <v>170</v>
      </c>
      <c r="C310" s="75" t="s">
        <v>309</v>
      </c>
      <c r="D310" s="69"/>
      <c r="E310" s="60">
        <v>4000</v>
      </c>
      <c r="F310" s="60">
        <v>-3000</v>
      </c>
      <c r="G310" s="76">
        <v>-75</v>
      </c>
      <c r="H310" s="69"/>
      <c r="I310" s="76">
        <v>1000</v>
      </c>
      <c r="J310" s="69"/>
      <c r="K310" s="69"/>
    </row>
    <row r="311" spans="2:11" x14ac:dyDescent="0.3">
      <c r="B311" s="55" t="s">
        <v>356</v>
      </c>
      <c r="C311" s="72" t="s">
        <v>61</v>
      </c>
      <c r="D311" s="69"/>
      <c r="E311" s="56">
        <v>30000</v>
      </c>
      <c r="F311" s="56">
        <v>0</v>
      </c>
      <c r="G311" s="73">
        <v>0</v>
      </c>
      <c r="H311" s="69"/>
      <c r="I311" s="73">
        <v>30000</v>
      </c>
      <c r="J311" s="69"/>
      <c r="K311" s="69"/>
    </row>
    <row r="312" spans="2:11" x14ac:dyDescent="0.3">
      <c r="B312" s="45" t="s">
        <v>220</v>
      </c>
      <c r="C312" s="74" t="s">
        <v>39</v>
      </c>
      <c r="D312" s="69"/>
      <c r="E312" s="46">
        <v>30000</v>
      </c>
      <c r="F312" s="46">
        <v>0</v>
      </c>
      <c r="G312" s="68">
        <v>0</v>
      </c>
      <c r="H312" s="69"/>
      <c r="I312" s="68">
        <v>30000</v>
      </c>
      <c r="J312" s="69"/>
      <c r="K312" s="69"/>
    </row>
    <row r="313" spans="2:11" x14ac:dyDescent="0.3">
      <c r="B313" s="57" t="s">
        <v>123</v>
      </c>
      <c r="C313" s="70" t="s">
        <v>11</v>
      </c>
      <c r="D313" s="69"/>
      <c r="E313" s="58">
        <v>30000</v>
      </c>
      <c r="F313" s="58">
        <v>0</v>
      </c>
      <c r="G313" s="71">
        <v>0</v>
      </c>
      <c r="H313" s="69"/>
      <c r="I313" s="71">
        <v>30000</v>
      </c>
      <c r="J313" s="69"/>
      <c r="K313" s="69"/>
    </row>
    <row r="314" spans="2:11" x14ac:dyDescent="0.3">
      <c r="B314" s="59" t="s">
        <v>171</v>
      </c>
      <c r="C314" s="75" t="s">
        <v>172</v>
      </c>
      <c r="D314" s="69"/>
      <c r="E314" s="60">
        <v>30000</v>
      </c>
      <c r="F314" s="60">
        <v>0</v>
      </c>
      <c r="G314" s="76">
        <v>0</v>
      </c>
      <c r="H314" s="69"/>
      <c r="I314" s="76">
        <v>30000</v>
      </c>
      <c r="J314" s="69"/>
      <c r="K314" s="69"/>
    </row>
    <row r="315" spans="2:11" ht="20.399999999999999" x14ac:dyDescent="0.3">
      <c r="B315" s="55" t="s">
        <v>431</v>
      </c>
      <c r="C315" s="72" t="s">
        <v>432</v>
      </c>
      <c r="D315" s="69"/>
      <c r="E315" s="56">
        <v>30000</v>
      </c>
      <c r="F315" s="56">
        <v>40000</v>
      </c>
      <c r="G315" s="73">
        <v>133.33000000000001</v>
      </c>
      <c r="H315" s="69"/>
      <c r="I315" s="73">
        <v>70000</v>
      </c>
      <c r="J315" s="69"/>
      <c r="K315" s="69"/>
    </row>
    <row r="316" spans="2:11" x14ac:dyDescent="0.3">
      <c r="B316" s="45" t="s">
        <v>220</v>
      </c>
      <c r="C316" s="74" t="s">
        <v>39</v>
      </c>
      <c r="D316" s="69"/>
      <c r="E316" s="46">
        <v>30000</v>
      </c>
      <c r="F316" s="46">
        <v>40000</v>
      </c>
      <c r="G316" s="68">
        <v>133.33000000000001</v>
      </c>
      <c r="H316" s="69"/>
      <c r="I316" s="68">
        <v>70000</v>
      </c>
      <c r="J316" s="69"/>
      <c r="K316" s="69"/>
    </row>
    <row r="317" spans="2:11" x14ac:dyDescent="0.3">
      <c r="B317" s="57" t="s">
        <v>124</v>
      </c>
      <c r="C317" s="70" t="s">
        <v>12</v>
      </c>
      <c r="D317" s="69"/>
      <c r="E317" s="58">
        <v>30000</v>
      </c>
      <c r="F317" s="58">
        <v>40000</v>
      </c>
      <c r="G317" s="71">
        <v>133.33000000000001</v>
      </c>
      <c r="H317" s="69"/>
      <c r="I317" s="71">
        <v>70000</v>
      </c>
      <c r="J317" s="69"/>
      <c r="K317" s="69"/>
    </row>
    <row r="318" spans="2:11" x14ac:dyDescent="0.3">
      <c r="B318" s="59" t="s">
        <v>181</v>
      </c>
      <c r="C318" s="75" t="s">
        <v>182</v>
      </c>
      <c r="D318" s="69"/>
      <c r="E318" s="60">
        <v>30000</v>
      </c>
      <c r="F318" s="60">
        <v>40000</v>
      </c>
      <c r="G318" s="76">
        <v>133.33000000000001</v>
      </c>
      <c r="H318" s="69"/>
      <c r="I318" s="76">
        <v>70000</v>
      </c>
      <c r="J318" s="69"/>
      <c r="K318" s="69"/>
    </row>
    <row r="319" spans="2:11" x14ac:dyDescent="0.3">
      <c r="B319" s="53" t="s">
        <v>233</v>
      </c>
      <c r="C319" s="79" t="s">
        <v>62</v>
      </c>
      <c r="D319" s="69"/>
      <c r="E319" s="54">
        <v>62000</v>
      </c>
      <c r="F319" s="54">
        <v>-1000</v>
      </c>
      <c r="G319" s="80">
        <v>-1.61</v>
      </c>
      <c r="H319" s="69"/>
      <c r="I319" s="80">
        <v>61000</v>
      </c>
      <c r="J319" s="69"/>
      <c r="K319" s="69"/>
    </row>
    <row r="320" spans="2:11" x14ac:dyDescent="0.3">
      <c r="B320" s="55" t="s">
        <v>357</v>
      </c>
      <c r="C320" s="72" t="s">
        <v>63</v>
      </c>
      <c r="D320" s="69"/>
      <c r="E320" s="56">
        <v>5000</v>
      </c>
      <c r="F320" s="56">
        <v>0</v>
      </c>
      <c r="G320" s="73">
        <v>0</v>
      </c>
      <c r="H320" s="69"/>
      <c r="I320" s="73">
        <v>5000</v>
      </c>
      <c r="J320" s="69"/>
      <c r="K320" s="69"/>
    </row>
    <row r="321" spans="2:11" x14ac:dyDescent="0.3">
      <c r="B321" s="45" t="s">
        <v>220</v>
      </c>
      <c r="C321" s="74" t="s">
        <v>39</v>
      </c>
      <c r="D321" s="69"/>
      <c r="E321" s="46">
        <v>5000</v>
      </c>
      <c r="F321" s="46">
        <v>0</v>
      </c>
      <c r="G321" s="68">
        <v>0</v>
      </c>
      <c r="H321" s="69"/>
      <c r="I321" s="68">
        <v>5000</v>
      </c>
      <c r="J321" s="69"/>
      <c r="K321" s="69"/>
    </row>
    <row r="322" spans="2:11" x14ac:dyDescent="0.3">
      <c r="B322" s="57" t="s">
        <v>123</v>
      </c>
      <c r="C322" s="70" t="s">
        <v>11</v>
      </c>
      <c r="D322" s="69"/>
      <c r="E322" s="58">
        <v>5000</v>
      </c>
      <c r="F322" s="58">
        <v>0</v>
      </c>
      <c r="G322" s="71">
        <v>0</v>
      </c>
      <c r="H322" s="69"/>
      <c r="I322" s="71">
        <v>5000</v>
      </c>
      <c r="J322" s="69"/>
      <c r="K322" s="69"/>
    </row>
    <row r="323" spans="2:11" x14ac:dyDescent="0.3">
      <c r="B323" s="59" t="s">
        <v>175</v>
      </c>
      <c r="C323" s="75" t="s">
        <v>176</v>
      </c>
      <c r="D323" s="69"/>
      <c r="E323" s="60">
        <v>5000</v>
      </c>
      <c r="F323" s="60">
        <v>0</v>
      </c>
      <c r="G323" s="76">
        <v>0</v>
      </c>
      <c r="H323" s="69"/>
      <c r="I323" s="76">
        <v>5000</v>
      </c>
      <c r="J323" s="69"/>
      <c r="K323" s="69"/>
    </row>
    <row r="324" spans="2:11" ht="20.399999999999999" x14ac:dyDescent="0.3">
      <c r="B324" s="55" t="s">
        <v>358</v>
      </c>
      <c r="C324" s="72" t="s">
        <v>299</v>
      </c>
      <c r="D324" s="69"/>
      <c r="E324" s="56">
        <v>57000</v>
      </c>
      <c r="F324" s="56">
        <v>-1000</v>
      </c>
      <c r="G324" s="73">
        <v>-1.75</v>
      </c>
      <c r="H324" s="69"/>
      <c r="I324" s="73">
        <v>56000</v>
      </c>
      <c r="J324" s="69"/>
      <c r="K324" s="69"/>
    </row>
    <row r="325" spans="2:11" x14ac:dyDescent="0.3">
      <c r="B325" s="45" t="s">
        <v>220</v>
      </c>
      <c r="C325" s="74" t="s">
        <v>39</v>
      </c>
      <c r="D325" s="69"/>
      <c r="E325" s="46">
        <v>27000</v>
      </c>
      <c r="F325" s="46">
        <v>-1000</v>
      </c>
      <c r="G325" s="68">
        <v>-3.7</v>
      </c>
      <c r="H325" s="69"/>
      <c r="I325" s="68">
        <v>26000</v>
      </c>
      <c r="J325" s="69"/>
      <c r="K325" s="69"/>
    </row>
    <row r="326" spans="2:11" x14ac:dyDescent="0.3">
      <c r="B326" s="57" t="s">
        <v>124</v>
      </c>
      <c r="C326" s="70" t="s">
        <v>12</v>
      </c>
      <c r="D326" s="69"/>
      <c r="E326" s="58">
        <v>27000</v>
      </c>
      <c r="F326" s="58">
        <v>-1000</v>
      </c>
      <c r="G326" s="71">
        <v>-3.7</v>
      </c>
      <c r="H326" s="69"/>
      <c r="I326" s="71">
        <v>26000</v>
      </c>
      <c r="J326" s="69"/>
      <c r="K326" s="69"/>
    </row>
    <row r="327" spans="2:11" x14ac:dyDescent="0.3">
      <c r="B327" s="59" t="s">
        <v>177</v>
      </c>
      <c r="C327" s="75" t="s">
        <v>178</v>
      </c>
      <c r="D327" s="69"/>
      <c r="E327" s="60">
        <v>27000</v>
      </c>
      <c r="F327" s="60">
        <v>-1000</v>
      </c>
      <c r="G327" s="76">
        <v>-3.7</v>
      </c>
      <c r="H327" s="69"/>
      <c r="I327" s="76">
        <v>26000</v>
      </c>
      <c r="J327" s="69"/>
      <c r="K327" s="69"/>
    </row>
    <row r="328" spans="2:11" x14ac:dyDescent="0.3">
      <c r="B328" s="45" t="s">
        <v>324</v>
      </c>
      <c r="C328" s="74" t="s">
        <v>55</v>
      </c>
      <c r="D328" s="69"/>
      <c r="E328" s="46">
        <v>30000</v>
      </c>
      <c r="F328" s="46">
        <v>0</v>
      </c>
      <c r="G328" s="68">
        <v>0</v>
      </c>
      <c r="H328" s="69"/>
      <c r="I328" s="68">
        <v>30000</v>
      </c>
      <c r="J328" s="69"/>
      <c r="K328" s="69"/>
    </row>
    <row r="329" spans="2:11" x14ac:dyDescent="0.3">
      <c r="B329" s="57" t="s">
        <v>124</v>
      </c>
      <c r="C329" s="70" t="s">
        <v>12</v>
      </c>
      <c r="D329" s="69"/>
      <c r="E329" s="58">
        <v>30000</v>
      </c>
      <c r="F329" s="58">
        <v>0</v>
      </c>
      <c r="G329" s="71">
        <v>0</v>
      </c>
      <c r="H329" s="69"/>
      <c r="I329" s="71">
        <v>30000</v>
      </c>
      <c r="J329" s="69"/>
      <c r="K329" s="69"/>
    </row>
    <row r="330" spans="2:11" x14ac:dyDescent="0.3">
      <c r="B330" s="59" t="s">
        <v>177</v>
      </c>
      <c r="C330" s="75" t="s">
        <v>178</v>
      </c>
      <c r="D330" s="69"/>
      <c r="E330" s="60">
        <v>30000</v>
      </c>
      <c r="F330" s="60">
        <v>0</v>
      </c>
      <c r="G330" s="76">
        <v>0</v>
      </c>
      <c r="H330" s="69"/>
      <c r="I330" s="76">
        <v>30000</v>
      </c>
      <c r="J330" s="69"/>
      <c r="K330" s="69"/>
    </row>
    <row r="331" spans="2:11" x14ac:dyDescent="0.3">
      <c r="B331" s="53" t="s">
        <v>234</v>
      </c>
      <c r="C331" s="79" t="s">
        <v>64</v>
      </c>
      <c r="D331" s="69"/>
      <c r="E331" s="54">
        <v>595500</v>
      </c>
      <c r="F331" s="54">
        <v>2000</v>
      </c>
      <c r="G331" s="80">
        <v>0.34</v>
      </c>
      <c r="H331" s="69"/>
      <c r="I331" s="80">
        <v>597500</v>
      </c>
      <c r="J331" s="69"/>
      <c r="K331" s="69"/>
    </row>
    <row r="332" spans="2:11" x14ac:dyDescent="0.3">
      <c r="B332" s="55" t="s">
        <v>359</v>
      </c>
      <c r="C332" s="72" t="s">
        <v>65</v>
      </c>
      <c r="D332" s="69"/>
      <c r="E332" s="56">
        <v>21500</v>
      </c>
      <c r="F332" s="56">
        <v>0</v>
      </c>
      <c r="G332" s="73">
        <v>0</v>
      </c>
      <c r="H332" s="69"/>
      <c r="I332" s="73">
        <v>21500</v>
      </c>
      <c r="J332" s="69"/>
      <c r="K332" s="69"/>
    </row>
    <row r="333" spans="2:11" x14ac:dyDescent="0.3">
      <c r="B333" s="45" t="s">
        <v>220</v>
      </c>
      <c r="C333" s="74" t="s">
        <v>39</v>
      </c>
      <c r="D333" s="69"/>
      <c r="E333" s="46">
        <v>21500</v>
      </c>
      <c r="F333" s="46">
        <v>0</v>
      </c>
      <c r="G333" s="68">
        <v>0</v>
      </c>
      <c r="H333" s="69"/>
      <c r="I333" s="68">
        <v>21500</v>
      </c>
      <c r="J333" s="69"/>
      <c r="K333" s="69"/>
    </row>
    <row r="334" spans="2:11" x14ac:dyDescent="0.3">
      <c r="B334" s="57" t="s">
        <v>123</v>
      </c>
      <c r="C334" s="70" t="s">
        <v>11</v>
      </c>
      <c r="D334" s="69"/>
      <c r="E334" s="58">
        <v>21500</v>
      </c>
      <c r="F334" s="58">
        <v>0</v>
      </c>
      <c r="G334" s="71">
        <v>0</v>
      </c>
      <c r="H334" s="69"/>
      <c r="I334" s="71">
        <v>21500</v>
      </c>
      <c r="J334" s="69"/>
      <c r="K334" s="69"/>
    </row>
    <row r="335" spans="2:11" x14ac:dyDescent="0.3">
      <c r="B335" s="59" t="s">
        <v>170</v>
      </c>
      <c r="C335" s="75" t="s">
        <v>309</v>
      </c>
      <c r="D335" s="69"/>
      <c r="E335" s="60">
        <v>21500</v>
      </c>
      <c r="F335" s="60">
        <v>0</v>
      </c>
      <c r="G335" s="76">
        <v>0</v>
      </c>
      <c r="H335" s="69"/>
      <c r="I335" s="76">
        <v>21500</v>
      </c>
      <c r="J335" s="69"/>
      <c r="K335" s="69"/>
    </row>
    <row r="336" spans="2:11" x14ac:dyDescent="0.3">
      <c r="B336" s="55" t="s">
        <v>360</v>
      </c>
      <c r="C336" s="72" t="s">
        <v>206</v>
      </c>
      <c r="D336" s="69"/>
      <c r="E336" s="56">
        <v>32000</v>
      </c>
      <c r="F336" s="56">
        <v>0</v>
      </c>
      <c r="G336" s="73">
        <v>0</v>
      </c>
      <c r="H336" s="69"/>
      <c r="I336" s="73">
        <v>32000</v>
      </c>
      <c r="J336" s="69"/>
      <c r="K336" s="69"/>
    </row>
    <row r="337" spans="2:11" x14ac:dyDescent="0.3">
      <c r="B337" s="45" t="s">
        <v>220</v>
      </c>
      <c r="C337" s="74" t="s">
        <v>39</v>
      </c>
      <c r="D337" s="69"/>
      <c r="E337" s="46">
        <v>8000</v>
      </c>
      <c r="F337" s="46">
        <v>0</v>
      </c>
      <c r="G337" s="68">
        <v>0</v>
      </c>
      <c r="H337" s="69"/>
      <c r="I337" s="68">
        <v>8000</v>
      </c>
      <c r="J337" s="69"/>
      <c r="K337" s="69"/>
    </row>
    <row r="338" spans="2:11" x14ac:dyDescent="0.3">
      <c r="B338" s="57" t="s">
        <v>124</v>
      </c>
      <c r="C338" s="70" t="s">
        <v>12</v>
      </c>
      <c r="D338" s="69"/>
      <c r="E338" s="58">
        <v>8000</v>
      </c>
      <c r="F338" s="58">
        <v>0</v>
      </c>
      <c r="G338" s="71">
        <v>0</v>
      </c>
      <c r="H338" s="69"/>
      <c r="I338" s="71">
        <v>8000</v>
      </c>
      <c r="J338" s="69"/>
      <c r="K338" s="69"/>
    </row>
    <row r="339" spans="2:11" x14ac:dyDescent="0.3">
      <c r="B339" s="59" t="s">
        <v>177</v>
      </c>
      <c r="C339" s="75" t="s">
        <v>178</v>
      </c>
      <c r="D339" s="69"/>
      <c r="E339" s="60">
        <v>8000</v>
      </c>
      <c r="F339" s="60">
        <v>0</v>
      </c>
      <c r="G339" s="76">
        <v>0</v>
      </c>
      <c r="H339" s="69"/>
      <c r="I339" s="76">
        <v>8000</v>
      </c>
      <c r="J339" s="69"/>
      <c r="K339" s="69"/>
    </row>
    <row r="340" spans="2:11" x14ac:dyDescent="0.3">
      <c r="B340" s="45" t="s">
        <v>324</v>
      </c>
      <c r="C340" s="74" t="s">
        <v>55</v>
      </c>
      <c r="D340" s="69"/>
      <c r="E340" s="46">
        <v>24000</v>
      </c>
      <c r="F340" s="46">
        <v>0</v>
      </c>
      <c r="G340" s="68">
        <v>0</v>
      </c>
      <c r="H340" s="69"/>
      <c r="I340" s="68">
        <v>24000</v>
      </c>
      <c r="J340" s="69"/>
      <c r="K340" s="69"/>
    </row>
    <row r="341" spans="2:11" x14ac:dyDescent="0.3">
      <c r="B341" s="57" t="s">
        <v>124</v>
      </c>
      <c r="C341" s="70" t="s">
        <v>12</v>
      </c>
      <c r="D341" s="69"/>
      <c r="E341" s="58">
        <v>24000</v>
      </c>
      <c r="F341" s="58">
        <v>0</v>
      </c>
      <c r="G341" s="71">
        <v>0</v>
      </c>
      <c r="H341" s="69"/>
      <c r="I341" s="71">
        <v>24000</v>
      </c>
      <c r="J341" s="69"/>
      <c r="K341" s="69"/>
    </row>
    <row r="342" spans="2:11" x14ac:dyDescent="0.3">
      <c r="B342" s="59" t="s">
        <v>177</v>
      </c>
      <c r="C342" s="75" t="s">
        <v>178</v>
      </c>
      <c r="D342" s="69"/>
      <c r="E342" s="60">
        <v>24000</v>
      </c>
      <c r="F342" s="60">
        <v>0</v>
      </c>
      <c r="G342" s="76">
        <v>0</v>
      </c>
      <c r="H342" s="69"/>
      <c r="I342" s="76">
        <v>24000</v>
      </c>
      <c r="J342" s="69"/>
      <c r="K342" s="69"/>
    </row>
    <row r="343" spans="2:11" ht="20.399999999999999" x14ac:dyDescent="0.3">
      <c r="B343" s="55" t="s">
        <v>361</v>
      </c>
      <c r="C343" s="72" t="s">
        <v>66</v>
      </c>
      <c r="D343" s="69"/>
      <c r="E343" s="56">
        <v>3000</v>
      </c>
      <c r="F343" s="56">
        <v>-2000</v>
      </c>
      <c r="G343" s="73">
        <v>-66.67</v>
      </c>
      <c r="H343" s="69"/>
      <c r="I343" s="73">
        <v>1000</v>
      </c>
      <c r="J343" s="69"/>
      <c r="K343" s="69"/>
    </row>
    <row r="344" spans="2:11" x14ac:dyDescent="0.3">
      <c r="B344" s="45" t="s">
        <v>220</v>
      </c>
      <c r="C344" s="74" t="s">
        <v>39</v>
      </c>
      <c r="D344" s="69"/>
      <c r="E344" s="46">
        <v>3000</v>
      </c>
      <c r="F344" s="46">
        <v>-2000</v>
      </c>
      <c r="G344" s="68">
        <v>-66.67</v>
      </c>
      <c r="H344" s="69"/>
      <c r="I344" s="68">
        <v>1000</v>
      </c>
      <c r="J344" s="69"/>
      <c r="K344" s="69"/>
    </row>
    <row r="345" spans="2:11" x14ac:dyDescent="0.3">
      <c r="B345" s="57" t="s">
        <v>124</v>
      </c>
      <c r="C345" s="70" t="s">
        <v>12</v>
      </c>
      <c r="D345" s="69"/>
      <c r="E345" s="58">
        <v>3000</v>
      </c>
      <c r="F345" s="58">
        <v>-2000</v>
      </c>
      <c r="G345" s="71">
        <v>-66.67</v>
      </c>
      <c r="H345" s="69"/>
      <c r="I345" s="71">
        <v>1000</v>
      </c>
      <c r="J345" s="69"/>
      <c r="K345" s="69"/>
    </row>
    <row r="346" spans="2:11" x14ac:dyDescent="0.3">
      <c r="B346" s="59" t="s">
        <v>177</v>
      </c>
      <c r="C346" s="75" t="s">
        <v>178</v>
      </c>
      <c r="D346" s="69"/>
      <c r="E346" s="60">
        <v>3000</v>
      </c>
      <c r="F346" s="60">
        <v>-2000</v>
      </c>
      <c r="G346" s="76">
        <v>-66.67</v>
      </c>
      <c r="H346" s="69"/>
      <c r="I346" s="76">
        <v>1000</v>
      </c>
      <c r="J346" s="69"/>
      <c r="K346" s="69"/>
    </row>
    <row r="347" spans="2:11" ht="20.399999999999999" x14ac:dyDescent="0.3">
      <c r="B347" s="55" t="s">
        <v>362</v>
      </c>
      <c r="C347" s="72" t="s">
        <v>67</v>
      </c>
      <c r="D347" s="69"/>
      <c r="E347" s="56">
        <v>7000</v>
      </c>
      <c r="F347" s="56">
        <v>10000</v>
      </c>
      <c r="G347" s="73">
        <v>142.86000000000001</v>
      </c>
      <c r="H347" s="69"/>
      <c r="I347" s="73">
        <v>17000</v>
      </c>
      <c r="J347" s="69"/>
      <c r="K347" s="69"/>
    </row>
    <row r="348" spans="2:11" x14ac:dyDescent="0.3">
      <c r="B348" s="45" t="s">
        <v>220</v>
      </c>
      <c r="C348" s="74" t="s">
        <v>39</v>
      </c>
      <c r="D348" s="69"/>
      <c r="E348" s="46">
        <v>7000</v>
      </c>
      <c r="F348" s="46">
        <v>10000</v>
      </c>
      <c r="G348" s="68">
        <v>142.86000000000001</v>
      </c>
      <c r="H348" s="69"/>
      <c r="I348" s="68">
        <v>17000</v>
      </c>
      <c r="J348" s="69"/>
      <c r="K348" s="69"/>
    </row>
    <row r="349" spans="2:11" x14ac:dyDescent="0.3">
      <c r="B349" s="57" t="s">
        <v>124</v>
      </c>
      <c r="C349" s="70" t="s">
        <v>12</v>
      </c>
      <c r="D349" s="69"/>
      <c r="E349" s="58">
        <v>7000</v>
      </c>
      <c r="F349" s="58">
        <v>10000</v>
      </c>
      <c r="G349" s="71">
        <v>142.86000000000001</v>
      </c>
      <c r="H349" s="69"/>
      <c r="I349" s="71">
        <v>17000</v>
      </c>
      <c r="J349" s="69"/>
      <c r="K349" s="69"/>
    </row>
    <row r="350" spans="2:11" x14ac:dyDescent="0.3">
      <c r="B350" s="59" t="s">
        <v>177</v>
      </c>
      <c r="C350" s="75" t="s">
        <v>178</v>
      </c>
      <c r="D350" s="69"/>
      <c r="E350" s="60">
        <v>7000</v>
      </c>
      <c r="F350" s="60">
        <v>10000</v>
      </c>
      <c r="G350" s="76">
        <v>142.86000000000001</v>
      </c>
      <c r="H350" s="69"/>
      <c r="I350" s="76">
        <v>17000</v>
      </c>
      <c r="J350" s="69"/>
      <c r="K350" s="69"/>
    </row>
    <row r="351" spans="2:11" ht="20.399999999999999" x14ac:dyDescent="0.3">
      <c r="B351" s="55" t="s">
        <v>363</v>
      </c>
      <c r="C351" s="72" t="s">
        <v>68</v>
      </c>
      <c r="D351" s="69"/>
      <c r="E351" s="56">
        <v>500000</v>
      </c>
      <c r="F351" s="56">
        <v>-5000</v>
      </c>
      <c r="G351" s="73">
        <v>-1</v>
      </c>
      <c r="H351" s="69"/>
      <c r="I351" s="73">
        <v>495000</v>
      </c>
      <c r="J351" s="69"/>
      <c r="K351" s="69"/>
    </row>
    <row r="352" spans="2:11" x14ac:dyDescent="0.3">
      <c r="B352" s="45" t="s">
        <v>220</v>
      </c>
      <c r="C352" s="74" t="s">
        <v>39</v>
      </c>
      <c r="D352" s="69"/>
      <c r="E352" s="46">
        <v>50000</v>
      </c>
      <c r="F352" s="46">
        <v>-5000</v>
      </c>
      <c r="G352" s="68">
        <v>-10</v>
      </c>
      <c r="H352" s="69"/>
      <c r="I352" s="68">
        <v>45000</v>
      </c>
      <c r="J352" s="69"/>
      <c r="K352" s="69"/>
    </row>
    <row r="353" spans="2:11" x14ac:dyDescent="0.3">
      <c r="B353" s="57" t="s">
        <v>124</v>
      </c>
      <c r="C353" s="70" t="s">
        <v>12</v>
      </c>
      <c r="D353" s="69"/>
      <c r="E353" s="58">
        <v>50000</v>
      </c>
      <c r="F353" s="58">
        <v>-5000</v>
      </c>
      <c r="G353" s="71">
        <v>-10</v>
      </c>
      <c r="H353" s="69"/>
      <c r="I353" s="71">
        <v>45000</v>
      </c>
      <c r="J353" s="69"/>
      <c r="K353" s="69"/>
    </row>
    <row r="354" spans="2:11" x14ac:dyDescent="0.3">
      <c r="B354" s="59" t="s">
        <v>177</v>
      </c>
      <c r="C354" s="75" t="s">
        <v>178</v>
      </c>
      <c r="D354" s="69"/>
      <c r="E354" s="60">
        <v>50000</v>
      </c>
      <c r="F354" s="60">
        <v>-5000</v>
      </c>
      <c r="G354" s="76">
        <v>-10</v>
      </c>
      <c r="H354" s="69"/>
      <c r="I354" s="76">
        <v>45000</v>
      </c>
      <c r="J354" s="69"/>
      <c r="K354" s="69"/>
    </row>
    <row r="355" spans="2:11" x14ac:dyDescent="0.3">
      <c r="B355" s="45" t="s">
        <v>324</v>
      </c>
      <c r="C355" s="74" t="s">
        <v>55</v>
      </c>
      <c r="D355" s="69"/>
      <c r="E355" s="46">
        <v>450000</v>
      </c>
      <c r="F355" s="46">
        <v>0</v>
      </c>
      <c r="G355" s="68">
        <v>0</v>
      </c>
      <c r="H355" s="69"/>
      <c r="I355" s="68">
        <v>450000</v>
      </c>
      <c r="J355" s="69"/>
      <c r="K355" s="69"/>
    </row>
    <row r="356" spans="2:11" x14ac:dyDescent="0.3">
      <c r="B356" s="57" t="s">
        <v>124</v>
      </c>
      <c r="C356" s="70" t="s">
        <v>12</v>
      </c>
      <c r="D356" s="69"/>
      <c r="E356" s="58">
        <v>450000</v>
      </c>
      <c r="F356" s="58">
        <v>0</v>
      </c>
      <c r="G356" s="71">
        <v>0</v>
      </c>
      <c r="H356" s="69"/>
      <c r="I356" s="71">
        <v>450000</v>
      </c>
      <c r="J356" s="69"/>
      <c r="K356" s="69"/>
    </row>
    <row r="357" spans="2:11" x14ac:dyDescent="0.3">
      <c r="B357" s="59" t="s">
        <v>177</v>
      </c>
      <c r="C357" s="75" t="s">
        <v>178</v>
      </c>
      <c r="D357" s="69"/>
      <c r="E357" s="60">
        <v>450000</v>
      </c>
      <c r="F357" s="60">
        <v>0</v>
      </c>
      <c r="G357" s="76">
        <v>0</v>
      </c>
      <c r="H357" s="69"/>
      <c r="I357" s="76">
        <v>450000</v>
      </c>
      <c r="J357" s="69"/>
      <c r="K357" s="69"/>
    </row>
    <row r="358" spans="2:11" ht="20.399999999999999" x14ac:dyDescent="0.3">
      <c r="B358" s="55" t="s">
        <v>364</v>
      </c>
      <c r="C358" s="72" t="s">
        <v>365</v>
      </c>
      <c r="D358" s="69"/>
      <c r="E358" s="56">
        <v>32000</v>
      </c>
      <c r="F358" s="56">
        <v>-1000</v>
      </c>
      <c r="G358" s="73">
        <v>-3.13</v>
      </c>
      <c r="H358" s="69"/>
      <c r="I358" s="73">
        <v>31000</v>
      </c>
      <c r="J358" s="69"/>
      <c r="K358" s="69"/>
    </row>
    <row r="359" spans="2:11" x14ac:dyDescent="0.3">
      <c r="B359" s="45" t="s">
        <v>220</v>
      </c>
      <c r="C359" s="74" t="s">
        <v>39</v>
      </c>
      <c r="D359" s="69"/>
      <c r="E359" s="46">
        <v>17000</v>
      </c>
      <c r="F359" s="46">
        <v>-1000</v>
      </c>
      <c r="G359" s="68">
        <v>-5.88</v>
      </c>
      <c r="H359" s="69"/>
      <c r="I359" s="68">
        <v>16000</v>
      </c>
      <c r="J359" s="69"/>
      <c r="K359" s="69"/>
    </row>
    <row r="360" spans="2:11" x14ac:dyDescent="0.3">
      <c r="B360" s="57" t="s">
        <v>124</v>
      </c>
      <c r="C360" s="70" t="s">
        <v>12</v>
      </c>
      <c r="D360" s="69"/>
      <c r="E360" s="58">
        <v>17000</v>
      </c>
      <c r="F360" s="58">
        <v>-1000</v>
      </c>
      <c r="G360" s="71">
        <v>-5.88</v>
      </c>
      <c r="H360" s="69"/>
      <c r="I360" s="71">
        <v>16000</v>
      </c>
      <c r="J360" s="69"/>
      <c r="K360" s="69"/>
    </row>
    <row r="361" spans="2:11" x14ac:dyDescent="0.3">
      <c r="B361" s="59" t="s">
        <v>179</v>
      </c>
      <c r="C361" s="75" t="s">
        <v>180</v>
      </c>
      <c r="D361" s="69"/>
      <c r="E361" s="60">
        <v>17000</v>
      </c>
      <c r="F361" s="60">
        <v>-1000</v>
      </c>
      <c r="G361" s="76">
        <v>-5.88</v>
      </c>
      <c r="H361" s="69"/>
      <c r="I361" s="76">
        <v>16000</v>
      </c>
      <c r="J361" s="69"/>
      <c r="K361" s="69"/>
    </row>
    <row r="362" spans="2:11" x14ac:dyDescent="0.3">
      <c r="B362" s="45" t="s">
        <v>324</v>
      </c>
      <c r="C362" s="74" t="s">
        <v>55</v>
      </c>
      <c r="D362" s="69"/>
      <c r="E362" s="46">
        <v>15000</v>
      </c>
      <c r="F362" s="46">
        <v>0</v>
      </c>
      <c r="G362" s="68">
        <v>0</v>
      </c>
      <c r="H362" s="69"/>
      <c r="I362" s="68">
        <v>15000</v>
      </c>
      <c r="J362" s="69"/>
      <c r="K362" s="69"/>
    </row>
    <row r="363" spans="2:11" x14ac:dyDescent="0.3">
      <c r="B363" s="57" t="s">
        <v>124</v>
      </c>
      <c r="C363" s="70" t="s">
        <v>12</v>
      </c>
      <c r="D363" s="69"/>
      <c r="E363" s="58">
        <v>15000</v>
      </c>
      <c r="F363" s="58">
        <v>0</v>
      </c>
      <c r="G363" s="71">
        <v>0</v>
      </c>
      <c r="H363" s="69"/>
      <c r="I363" s="71">
        <v>15000</v>
      </c>
      <c r="J363" s="69"/>
      <c r="K363" s="69"/>
    </row>
    <row r="364" spans="2:11" x14ac:dyDescent="0.3">
      <c r="B364" s="59" t="s">
        <v>179</v>
      </c>
      <c r="C364" s="75" t="s">
        <v>180</v>
      </c>
      <c r="D364" s="69"/>
      <c r="E364" s="60">
        <v>0</v>
      </c>
      <c r="F364" s="60">
        <v>15000</v>
      </c>
      <c r="G364" s="76">
        <v>100</v>
      </c>
      <c r="H364" s="69"/>
      <c r="I364" s="76">
        <v>15000</v>
      </c>
      <c r="J364" s="69"/>
      <c r="K364" s="69"/>
    </row>
    <row r="365" spans="2:11" x14ac:dyDescent="0.3">
      <c r="B365" s="59" t="s">
        <v>177</v>
      </c>
      <c r="C365" s="75" t="s">
        <v>178</v>
      </c>
      <c r="D365" s="69"/>
      <c r="E365" s="60">
        <v>15000</v>
      </c>
      <c r="F365" s="60">
        <v>-15000</v>
      </c>
      <c r="G365" s="76">
        <v>-100</v>
      </c>
      <c r="H365" s="69"/>
      <c r="I365" s="76">
        <v>0</v>
      </c>
      <c r="J365" s="69"/>
      <c r="K365" s="69"/>
    </row>
    <row r="366" spans="2:11" x14ac:dyDescent="0.3">
      <c r="B366" s="53" t="s">
        <v>235</v>
      </c>
      <c r="C366" s="79" t="s">
        <v>69</v>
      </c>
      <c r="D366" s="69"/>
      <c r="E366" s="54">
        <v>5977000</v>
      </c>
      <c r="F366" s="54">
        <v>-265000</v>
      </c>
      <c r="G366" s="80">
        <v>-4.43</v>
      </c>
      <c r="H366" s="69"/>
      <c r="I366" s="80">
        <v>5712000</v>
      </c>
      <c r="J366" s="69"/>
      <c r="K366" s="69"/>
    </row>
    <row r="367" spans="2:11" x14ac:dyDescent="0.3">
      <c r="B367" s="55" t="s">
        <v>366</v>
      </c>
      <c r="C367" s="72" t="s">
        <v>70</v>
      </c>
      <c r="D367" s="69"/>
      <c r="E367" s="56">
        <v>65000</v>
      </c>
      <c r="F367" s="56">
        <v>5000</v>
      </c>
      <c r="G367" s="73">
        <v>7.69</v>
      </c>
      <c r="H367" s="69"/>
      <c r="I367" s="73">
        <v>70000</v>
      </c>
      <c r="J367" s="69"/>
      <c r="K367" s="69"/>
    </row>
    <row r="368" spans="2:11" x14ac:dyDescent="0.3">
      <c r="B368" s="45" t="s">
        <v>220</v>
      </c>
      <c r="C368" s="74" t="s">
        <v>39</v>
      </c>
      <c r="D368" s="69"/>
      <c r="E368" s="46">
        <v>65000</v>
      </c>
      <c r="F368" s="46">
        <v>5000</v>
      </c>
      <c r="G368" s="68">
        <v>7.69</v>
      </c>
      <c r="H368" s="69"/>
      <c r="I368" s="68">
        <v>70000</v>
      </c>
      <c r="J368" s="69"/>
      <c r="K368" s="69"/>
    </row>
    <row r="369" spans="2:11" x14ac:dyDescent="0.3">
      <c r="B369" s="57" t="s">
        <v>123</v>
      </c>
      <c r="C369" s="70" t="s">
        <v>11</v>
      </c>
      <c r="D369" s="69"/>
      <c r="E369" s="58">
        <v>65000</v>
      </c>
      <c r="F369" s="58">
        <v>5000</v>
      </c>
      <c r="G369" s="71">
        <v>7.69</v>
      </c>
      <c r="H369" s="69"/>
      <c r="I369" s="71">
        <v>70000</v>
      </c>
      <c r="J369" s="69"/>
      <c r="K369" s="69"/>
    </row>
    <row r="370" spans="2:11" x14ac:dyDescent="0.3">
      <c r="B370" s="59" t="s">
        <v>170</v>
      </c>
      <c r="C370" s="75" t="s">
        <v>309</v>
      </c>
      <c r="D370" s="69"/>
      <c r="E370" s="60">
        <v>65000</v>
      </c>
      <c r="F370" s="60">
        <v>5000</v>
      </c>
      <c r="G370" s="76">
        <v>7.69</v>
      </c>
      <c r="H370" s="69"/>
      <c r="I370" s="76">
        <v>70000</v>
      </c>
      <c r="J370" s="69"/>
      <c r="K370" s="69"/>
    </row>
    <row r="371" spans="2:11" ht="20.399999999999999" x14ac:dyDescent="0.3">
      <c r="B371" s="55" t="s">
        <v>367</v>
      </c>
      <c r="C371" s="72" t="s">
        <v>71</v>
      </c>
      <c r="D371" s="69"/>
      <c r="E371" s="56">
        <v>15000</v>
      </c>
      <c r="F371" s="56">
        <v>-10000</v>
      </c>
      <c r="G371" s="73">
        <v>-66.67</v>
      </c>
      <c r="H371" s="69"/>
      <c r="I371" s="73">
        <v>5000</v>
      </c>
      <c r="J371" s="69"/>
      <c r="K371" s="69"/>
    </row>
    <row r="372" spans="2:11" x14ac:dyDescent="0.3">
      <c r="B372" s="45" t="s">
        <v>220</v>
      </c>
      <c r="C372" s="74" t="s">
        <v>39</v>
      </c>
      <c r="D372" s="69"/>
      <c r="E372" s="46">
        <v>15000</v>
      </c>
      <c r="F372" s="46">
        <v>-10000</v>
      </c>
      <c r="G372" s="68">
        <v>-66.67</v>
      </c>
      <c r="H372" s="69"/>
      <c r="I372" s="68">
        <v>5000</v>
      </c>
      <c r="J372" s="69"/>
      <c r="K372" s="69"/>
    </row>
    <row r="373" spans="2:11" x14ac:dyDescent="0.3">
      <c r="B373" s="57" t="s">
        <v>124</v>
      </c>
      <c r="C373" s="70" t="s">
        <v>12</v>
      </c>
      <c r="D373" s="69"/>
      <c r="E373" s="58">
        <v>15000</v>
      </c>
      <c r="F373" s="58">
        <v>-10000</v>
      </c>
      <c r="G373" s="71">
        <v>-66.67</v>
      </c>
      <c r="H373" s="69"/>
      <c r="I373" s="71">
        <v>5000</v>
      </c>
      <c r="J373" s="69"/>
      <c r="K373" s="69"/>
    </row>
    <row r="374" spans="2:11" x14ac:dyDescent="0.3">
      <c r="B374" s="59" t="s">
        <v>179</v>
      </c>
      <c r="C374" s="75" t="s">
        <v>180</v>
      </c>
      <c r="D374" s="69"/>
      <c r="E374" s="60">
        <v>10000</v>
      </c>
      <c r="F374" s="60">
        <v>-7500</v>
      </c>
      <c r="G374" s="76">
        <v>-75</v>
      </c>
      <c r="H374" s="69"/>
      <c r="I374" s="76">
        <v>2500</v>
      </c>
      <c r="J374" s="69"/>
      <c r="K374" s="69"/>
    </row>
    <row r="375" spans="2:11" x14ac:dyDescent="0.3">
      <c r="B375" s="59" t="s">
        <v>177</v>
      </c>
      <c r="C375" s="75" t="s">
        <v>178</v>
      </c>
      <c r="D375" s="69"/>
      <c r="E375" s="60">
        <v>5000</v>
      </c>
      <c r="F375" s="60">
        <v>-2500</v>
      </c>
      <c r="G375" s="76">
        <v>-50</v>
      </c>
      <c r="H375" s="69"/>
      <c r="I375" s="76">
        <v>2500</v>
      </c>
      <c r="J375" s="69"/>
      <c r="K375" s="69"/>
    </row>
    <row r="376" spans="2:11" ht="20.399999999999999" x14ac:dyDescent="0.3">
      <c r="B376" s="55" t="s">
        <v>368</v>
      </c>
      <c r="C376" s="72" t="s">
        <v>207</v>
      </c>
      <c r="D376" s="69"/>
      <c r="E376" s="56">
        <v>1300000</v>
      </c>
      <c r="F376" s="56">
        <v>0</v>
      </c>
      <c r="G376" s="73">
        <v>0</v>
      </c>
      <c r="H376" s="69"/>
      <c r="I376" s="73">
        <v>1300000</v>
      </c>
      <c r="J376" s="69"/>
      <c r="K376" s="69"/>
    </row>
    <row r="377" spans="2:11" x14ac:dyDescent="0.3">
      <c r="B377" s="45" t="s">
        <v>324</v>
      </c>
      <c r="C377" s="74" t="s">
        <v>55</v>
      </c>
      <c r="D377" s="69"/>
      <c r="E377" s="46">
        <v>300000</v>
      </c>
      <c r="F377" s="46">
        <v>0</v>
      </c>
      <c r="G377" s="68">
        <v>0</v>
      </c>
      <c r="H377" s="69"/>
      <c r="I377" s="68">
        <v>300000</v>
      </c>
      <c r="J377" s="69"/>
      <c r="K377" s="69"/>
    </row>
    <row r="378" spans="2:11" x14ac:dyDescent="0.3">
      <c r="B378" s="57" t="s">
        <v>124</v>
      </c>
      <c r="C378" s="70" t="s">
        <v>12</v>
      </c>
      <c r="D378" s="69"/>
      <c r="E378" s="58">
        <v>300000</v>
      </c>
      <c r="F378" s="58">
        <v>0</v>
      </c>
      <c r="G378" s="71">
        <v>0</v>
      </c>
      <c r="H378" s="69"/>
      <c r="I378" s="71">
        <v>300000</v>
      </c>
      <c r="J378" s="69"/>
      <c r="K378" s="69"/>
    </row>
    <row r="379" spans="2:11" x14ac:dyDescent="0.3">
      <c r="B379" s="59" t="s">
        <v>179</v>
      </c>
      <c r="C379" s="75" t="s">
        <v>180</v>
      </c>
      <c r="D379" s="69"/>
      <c r="E379" s="60">
        <v>300000</v>
      </c>
      <c r="F379" s="60">
        <v>0</v>
      </c>
      <c r="G379" s="76">
        <v>0</v>
      </c>
      <c r="H379" s="69"/>
      <c r="I379" s="76">
        <v>300000</v>
      </c>
      <c r="J379" s="69"/>
      <c r="K379" s="69"/>
    </row>
    <row r="380" spans="2:11" x14ac:dyDescent="0.3">
      <c r="B380" s="45" t="s">
        <v>333</v>
      </c>
      <c r="C380" s="74" t="s">
        <v>204</v>
      </c>
      <c r="D380" s="69"/>
      <c r="E380" s="46">
        <v>1000000</v>
      </c>
      <c r="F380" s="46">
        <v>0</v>
      </c>
      <c r="G380" s="68">
        <v>0</v>
      </c>
      <c r="H380" s="69"/>
      <c r="I380" s="68">
        <v>1000000</v>
      </c>
      <c r="J380" s="69"/>
      <c r="K380" s="69"/>
    </row>
    <row r="381" spans="2:11" x14ac:dyDescent="0.3">
      <c r="B381" s="57" t="s">
        <v>124</v>
      </c>
      <c r="C381" s="70" t="s">
        <v>12</v>
      </c>
      <c r="D381" s="69"/>
      <c r="E381" s="58">
        <v>1000000</v>
      </c>
      <c r="F381" s="58">
        <v>0</v>
      </c>
      <c r="G381" s="71">
        <v>0</v>
      </c>
      <c r="H381" s="69"/>
      <c r="I381" s="71">
        <v>1000000</v>
      </c>
      <c r="J381" s="69"/>
      <c r="K381" s="69"/>
    </row>
    <row r="382" spans="2:11" x14ac:dyDescent="0.3">
      <c r="B382" s="59" t="s">
        <v>179</v>
      </c>
      <c r="C382" s="75" t="s">
        <v>180</v>
      </c>
      <c r="D382" s="69"/>
      <c r="E382" s="60">
        <v>1000000</v>
      </c>
      <c r="F382" s="60">
        <v>0</v>
      </c>
      <c r="G382" s="76">
        <v>0</v>
      </c>
      <c r="H382" s="69"/>
      <c r="I382" s="76">
        <v>1000000</v>
      </c>
      <c r="J382" s="69"/>
      <c r="K382" s="69"/>
    </row>
    <row r="383" spans="2:11" ht="20.399999999999999" x14ac:dyDescent="0.3">
      <c r="B383" s="55" t="s">
        <v>369</v>
      </c>
      <c r="C383" s="72" t="s">
        <v>209</v>
      </c>
      <c r="D383" s="69"/>
      <c r="E383" s="56">
        <v>4582000</v>
      </c>
      <c r="F383" s="56">
        <v>-250000</v>
      </c>
      <c r="G383" s="73">
        <v>-5.46</v>
      </c>
      <c r="H383" s="69"/>
      <c r="I383" s="73">
        <v>4332000</v>
      </c>
      <c r="J383" s="69"/>
      <c r="K383" s="69"/>
    </row>
    <row r="384" spans="2:11" x14ac:dyDescent="0.3">
      <c r="B384" s="45" t="s">
        <v>220</v>
      </c>
      <c r="C384" s="74" t="s">
        <v>39</v>
      </c>
      <c r="D384" s="69"/>
      <c r="E384" s="46">
        <v>45000</v>
      </c>
      <c r="F384" s="46">
        <v>0</v>
      </c>
      <c r="G384" s="68">
        <v>0</v>
      </c>
      <c r="H384" s="69"/>
      <c r="I384" s="68">
        <v>45000</v>
      </c>
      <c r="J384" s="69"/>
      <c r="K384" s="69"/>
    </row>
    <row r="385" spans="2:11" x14ac:dyDescent="0.3">
      <c r="B385" s="57" t="s">
        <v>123</v>
      </c>
      <c r="C385" s="70" t="s">
        <v>11</v>
      </c>
      <c r="D385" s="69"/>
      <c r="E385" s="58">
        <v>10000</v>
      </c>
      <c r="F385" s="58">
        <v>0</v>
      </c>
      <c r="G385" s="71">
        <v>0</v>
      </c>
      <c r="H385" s="69"/>
      <c r="I385" s="71">
        <v>10000</v>
      </c>
      <c r="J385" s="69"/>
      <c r="K385" s="69"/>
    </row>
    <row r="386" spans="2:11" x14ac:dyDescent="0.3">
      <c r="B386" s="59" t="s">
        <v>168</v>
      </c>
      <c r="C386" s="75" t="s">
        <v>169</v>
      </c>
      <c r="D386" s="69"/>
      <c r="E386" s="60">
        <v>10000</v>
      </c>
      <c r="F386" s="60">
        <v>0</v>
      </c>
      <c r="G386" s="76">
        <v>0</v>
      </c>
      <c r="H386" s="69"/>
      <c r="I386" s="76">
        <v>10000</v>
      </c>
      <c r="J386" s="69"/>
      <c r="K386" s="69"/>
    </row>
    <row r="387" spans="2:11" x14ac:dyDescent="0.3">
      <c r="B387" s="57" t="s">
        <v>124</v>
      </c>
      <c r="C387" s="70" t="s">
        <v>12</v>
      </c>
      <c r="D387" s="69"/>
      <c r="E387" s="58">
        <v>35000</v>
      </c>
      <c r="F387" s="58">
        <v>0</v>
      </c>
      <c r="G387" s="71">
        <v>0</v>
      </c>
      <c r="H387" s="69"/>
      <c r="I387" s="71">
        <v>35000</v>
      </c>
      <c r="J387" s="69"/>
      <c r="K387" s="69"/>
    </row>
    <row r="388" spans="2:11" x14ac:dyDescent="0.3">
      <c r="B388" s="59" t="s">
        <v>179</v>
      </c>
      <c r="C388" s="75" t="s">
        <v>180</v>
      </c>
      <c r="D388" s="69"/>
      <c r="E388" s="60">
        <v>35000</v>
      </c>
      <c r="F388" s="60">
        <v>0</v>
      </c>
      <c r="G388" s="76">
        <v>0</v>
      </c>
      <c r="H388" s="69"/>
      <c r="I388" s="76">
        <v>35000</v>
      </c>
      <c r="J388" s="69"/>
      <c r="K388" s="69"/>
    </row>
    <row r="389" spans="2:11" x14ac:dyDescent="0.3">
      <c r="B389" s="45" t="s">
        <v>324</v>
      </c>
      <c r="C389" s="74" t="s">
        <v>55</v>
      </c>
      <c r="D389" s="69"/>
      <c r="E389" s="46">
        <v>4237000</v>
      </c>
      <c r="F389" s="46">
        <v>0</v>
      </c>
      <c r="G389" s="68">
        <v>0</v>
      </c>
      <c r="H389" s="69"/>
      <c r="I389" s="68">
        <v>4237000</v>
      </c>
      <c r="J389" s="69"/>
      <c r="K389" s="69"/>
    </row>
    <row r="390" spans="2:11" x14ac:dyDescent="0.3">
      <c r="B390" s="57" t="s">
        <v>123</v>
      </c>
      <c r="C390" s="70" t="s">
        <v>11</v>
      </c>
      <c r="D390" s="69"/>
      <c r="E390" s="58">
        <v>72000</v>
      </c>
      <c r="F390" s="58">
        <v>0</v>
      </c>
      <c r="G390" s="71">
        <v>0</v>
      </c>
      <c r="H390" s="69"/>
      <c r="I390" s="71">
        <v>72000</v>
      </c>
      <c r="J390" s="69"/>
      <c r="K390" s="69"/>
    </row>
    <row r="391" spans="2:11" x14ac:dyDescent="0.3">
      <c r="B391" s="59" t="s">
        <v>168</v>
      </c>
      <c r="C391" s="75" t="s">
        <v>169</v>
      </c>
      <c r="D391" s="69"/>
      <c r="E391" s="60">
        <v>72000</v>
      </c>
      <c r="F391" s="60">
        <v>0</v>
      </c>
      <c r="G391" s="76">
        <v>0</v>
      </c>
      <c r="H391" s="69"/>
      <c r="I391" s="76">
        <v>72000</v>
      </c>
      <c r="J391" s="69"/>
      <c r="K391" s="69"/>
    </row>
    <row r="392" spans="2:11" x14ac:dyDescent="0.3">
      <c r="B392" s="57" t="s">
        <v>124</v>
      </c>
      <c r="C392" s="70" t="s">
        <v>12</v>
      </c>
      <c r="D392" s="69"/>
      <c r="E392" s="58">
        <v>4165000</v>
      </c>
      <c r="F392" s="58">
        <v>0</v>
      </c>
      <c r="G392" s="71">
        <v>0</v>
      </c>
      <c r="H392" s="69"/>
      <c r="I392" s="71">
        <v>4165000</v>
      </c>
      <c r="J392" s="69"/>
      <c r="K392" s="69"/>
    </row>
    <row r="393" spans="2:11" x14ac:dyDescent="0.3">
      <c r="B393" s="59" t="s">
        <v>179</v>
      </c>
      <c r="C393" s="75" t="s">
        <v>180</v>
      </c>
      <c r="D393" s="69"/>
      <c r="E393" s="60">
        <v>4165000</v>
      </c>
      <c r="F393" s="60">
        <v>0</v>
      </c>
      <c r="G393" s="76">
        <v>0</v>
      </c>
      <c r="H393" s="69"/>
      <c r="I393" s="76">
        <v>4165000</v>
      </c>
      <c r="J393" s="69"/>
      <c r="K393" s="69"/>
    </row>
    <row r="394" spans="2:11" x14ac:dyDescent="0.3">
      <c r="B394" s="45" t="s">
        <v>333</v>
      </c>
      <c r="C394" s="74" t="s">
        <v>204</v>
      </c>
      <c r="D394" s="69"/>
      <c r="E394" s="46">
        <v>300000</v>
      </c>
      <c r="F394" s="46">
        <v>-250000</v>
      </c>
      <c r="G394" s="68">
        <v>-83.33</v>
      </c>
      <c r="H394" s="69"/>
      <c r="I394" s="68">
        <v>50000</v>
      </c>
      <c r="J394" s="69"/>
      <c r="K394" s="69"/>
    </row>
    <row r="395" spans="2:11" x14ac:dyDescent="0.3">
      <c r="B395" s="57" t="s">
        <v>124</v>
      </c>
      <c r="C395" s="70" t="s">
        <v>12</v>
      </c>
      <c r="D395" s="69"/>
      <c r="E395" s="58">
        <v>300000</v>
      </c>
      <c r="F395" s="58">
        <v>-250000</v>
      </c>
      <c r="G395" s="71">
        <v>-83.33</v>
      </c>
      <c r="H395" s="69"/>
      <c r="I395" s="71">
        <v>50000</v>
      </c>
      <c r="J395" s="69"/>
      <c r="K395" s="69"/>
    </row>
    <row r="396" spans="2:11" x14ac:dyDescent="0.3">
      <c r="B396" s="59" t="s">
        <v>179</v>
      </c>
      <c r="C396" s="75" t="s">
        <v>180</v>
      </c>
      <c r="D396" s="69"/>
      <c r="E396" s="60">
        <v>300000</v>
      </c>
      <c r="F396" s="60">
        <v>-250000</v>
      </c>
      <c r="G396" s="76">
        <v>-83.33</v>
      </c>
      <c r="H396" s="69"/>
      <c r="I396" s="76">
        <v>50000</v>
      </c>
      <c r="J396" s="69"/>
      <c r="K396" s="69"/>
    </row>
    <row r="397" spans="2:11" ht="20.399999999999999" x14ac:dyDescent="0.3">
      <c r="B397" s="55" t="s">
        <v>370</v>
      </c>
      <c r="C397" s="72" t="s">
        <v>300</v>
      </c>
      <c r="D397" s="69"/>
      <c r="E397" s="56">
        <v>15000</v>
      </c>
      <c r="F397" s="56">
        <v>-10000</v>
      </c>
      <c r="G397" s="73">
        <v>-66.67</v>
      </c>
      <c r="H397" s="69"/>
      <c r="I397" s="73">
        <v>5000</v>
      </c>
      <c r="J397" s="69"/>
      <c r="K397" s="69"/>
    </row>
    <row r="398" spans="2:11" x14ac:dyDescent="0.3">
      <c r="B398" s="45" t="s">
        <v>220</v>
      </c>
      <c r="C398" s="74" t="s">
        <v>39</v>
      </c>
      <c r="D398" s="69"/>
      <c r="E398" s="46">
        <v>15000</v>
      </c>
      <c r="F398" s="46">
        <v>-10000</v>
      </c>
      <c r="G398" s="68">
        <v>-66.67</v>
      </c>
      <c r="H398" s="69"/>
      <c r="I398" s="68">
        <v>5000</v>
      </c>
      <c r="J398" s="69"/>
      <c r="K398" s="69"/>
    </row>
    <row r="399" spans="2:11" x14ac:dyDescent="0.3">
      <c r="B399" s="57" t="s">
        <v>124</v>
      </c>
      <c r="C399" s="70" t="s">
        <v>12</v>
      </c>
      <c r="D399" s="69"/>
      <c r="E399" s="58">
        <v>15000</v>
      </c>
      <c r="F399" s="58">
        <v>-10000</v>
      </c>
      <c r="G399" s="71">
        <v>-66.67</v>
      </c>
      <c r="H399" s="69"/>
      <c r="I399" s="71">
        <v>5000</v>
      </c>
      <c r="J399" s="69"/>
      <c r="K399" s="69"/>
    </row>
    <row r="400" spans="2:11" x14ac:dyDescent="0.3">
      <c r="B400" s="59" t="s">
        <v>177</v>
      </c>
      <c r="C400" s="75" t="s">
        <v>178</v>
      </c>
      <c r="D400" s="69"/>
      <c r="E400" s="60">
        <v>15000</v>
      </c>
      <c r="F400" s="60">
        <v>-10000</v>
      </c>
      <c r="G400" s="76">
        <v>-66.67</v>
      </c>
      <c r="H400" s="69"/>
      <c r="I400" s="76">
        <v>5000</v>
      </c>
      <c r="J400" s="69"/>
      <c r="K400" s="69"/>
    </row>
    <row r="401" spans="2:11" x14ac:dyDescent="0.3">
      <c r="B401" s="53" t="s">
        <v>236</v>
      </c>
      <c r="C401" s="79" t="s">
        <v>72</v>
      </c>
      <c r="D401" s="69"/>
      <c r="E401" s="54">
        <v>270700</v>
      </c>
      <c r="F401" s="54">
        <v>0</v>
      </c>
      <c r="G401" s="80">
        <v>0</v>
      </c>
      <c r="H401" s="69"/>
      <c r="I401" s="80">
        <v>270700</v>
      </c>
      <c r="J401" s="69"/>
      <c r="K401" s="69"/>
    </row>
    <row r="402" spans="2:11" x14ac:dyDescent="0.3">
      <c r="B402" s="55" t="s">
        <v>371</v>
      </c>
      <c r="C402" s="72" t="s">
        <v>73</v>
      </c>
      <c r="D402" s="69"/>
      <c r="E402" s="56">
        <v>270700</v>
      </c>
      <c r="F402" s="56">
        <v>0</v>
      </c>
      <c r="G402" s="73">
        <v>0</v>
      </c>
      <c r="H402" s="69"/>
      <c r="I402" s="73">
        <v>270700</v>
      </c>
      <c r="J402" s="69"/>
      <c r="K402" s="69"/>
    </row>
    <row r="403" spans="2:11" x14ac:dyDescent="0.3">
      <c r="B403" s="45" t="s">
        <v>220</v>
      </c>
      <c r="C403" s="74" t="s">
        <v>39</v>
      </c>
      <c r="D403" s="69"/>
      <c r="E403" s="46">
        <v>270700</v>
      </c>
      <c r="F403" s="46">
        <v>0</v>
      </c>
      <c r="G403" s="68">
        <v>0</v>
      </c>
      <c r="H403" s="69"/>
      <c r="I403" s="68">
        <v>270700</v>
      </c>
      <c r="J403" s="69"/>
      <c r="K403" s="69"/>
    </row>
    <row r="404" spans="2:11" x14ac:dyDescent="0.3">
      <c r="B404" s="57" t="s">
        <v>123</v>
      </c>
      <c r="C404" s="70" t="s">
        <v>11</v>
      </c>
      <c r="D404" s="69"/>
      <c r="E404" s="58">
        <v>270700</v>
      </c>
      <c r="F404" s="58">
        <v>0</v>
      </c>
      <c r="G404" s="71">
        <v>0</v>
      </c>
      <c r="H404" s="69"/>
      <c r="I404" s="71">
        <v>270700</v>
      </c>
      <c r="J404" s="69"/>
      <c r="K404" s="69"/>
    </row>
    <row r="405" spans="2:11" x14ac:dyDescent="0.3">
      <c r="B405" s="59" t="s">
        <v>168</v>
      </c>
      <c r="C405" s="75" t="s">
        <v>169</v>
      </c>
      <c r="D405" s="69"/>
      <c r="E405" s="60">
        <v>5000</v>
      </c>
      <c r="F405" s="60">
        <v>0</v>
      </c>
      <c r="G405" s="76">
        <v>0</v>
      </c>
      <c r="H405" s="69"/>
      <c r="I405" s="76">
        <v>5000</v>
      </c>
      <c r="J405" s="69"/>
      <c r="K405" s="69"/>
    </row>
    <row r="406" spans="2:11" x14ac:dyDescent="0.3">
      <c r="B406" s="59" t="s">
        <v>170</v>
      </c>
      <c r="C406" s="75" t="s">
        <v>309</v>
      </c>
      <c r="D406" s="69"/>
      <c r="E406" s="60">
        <v>265700</v>
      </c>
      <c r="F406" s="60">
        <v>0</v>
      </c>
      <c r="G406" s="76">
        <v>0</v>
      </c>
      <c r="H406" s="69"/>
      <c r="I406" s="76">
        <v>265700</v>
      </c>
      <c r="J406" s="69"/>
      <c r="K406" s="69"/>
    </row>
    <row r="407" spans="2:11" x14ac:dyDescent="0.3">
      <c r="B407" s="53" t="s">
        <v>237</v>
      </c>
      <c r="C407" s="79" t="s">
        <v>74</v>
      </c>
      <c r="D407" s="69"/>
      <c r="E407" s="54">
        <v>210000</v>
      </c>
      <c r="F407" s="54">
        <v>70000</v>
      </c>
      <c r="G407" s="80">
        <v>33.33</v>
      </c>
      <c r="H407" s="69"/>
      <c r="I407" s="80">
        <v>280000</v>
      </c>
      <c r="J407" s="69"/>
      <c r="K407" s="69"/>
    </row>
    <row r="408" spans="2:11" x14ac:dyDescent="0.3">
      <c r="B408" s="55" t="s">
        <v>372</v>
      </c>
      <c r="C408" s="72" t="s">
        <v>373</v>
      </c>
      <c r="D408" s="69"/>
      <c r="E408" s="56">
        <v>210000</v>
      </c>
      <c r="F408" s="56">
        <v>70000</v>
      </c>
      <c r="G408" s="73">
        <v>33.33</v>
      </c>
      <c r="H408" s="69"/>
      <c r="I408" s="73">
        <v>280000</v>
      </c>
      <c r="J408" s="69"/>
      <c r="K408" s="69"/>
    </row>
    <row r="409" spans="2:11" x14ac:dyDescent="0.3">
      <c r="B409" s="45" t="s">
        <v>220</v>
      </c>
      <c r="C409" s="74" t="s">
        <v>39</v>
      </c>
      <c r="D409" s="69"/>
      <c r="E409" s="46">
        <v>60000</v>
      </c>
      <c r="F409" s="46">
        <v>70000</v>
      </c>
      <c r="G409" s="68">
        <v>116.67</v>
      </c>
      <c r="H409" s="69"/>
      <c r="I409" s="68">
        <v>130000</v>
      </c>
      <c r="J409" s="69"/>
      <c r="K409" s="69"/>
    </row>
    <row r="410" spans="2:11" x14ac:dyDescent="0.3">
      <c r="B410" s="57" t="s">
        <v>123</v>
      </c>
      <c r="C410" s="70" t="s">
        <v>11</v>
      </c>
      <c r="D410" s="69"/>
      <c r="E410" s="58">
        <v>60000</v>
      </c>
      <c r="F410" s="58">
        <v>70000</v>
      </c>
      <c r="G410" s="71">
        <v>116.67</v>
      </c>
      <c r="H410" s="69"/>
      <c r="I410" s="71">
        <v>130000</v>
      </c>
      <c r="J410" s="69"/>
      <c r="K410" s="69"/>
    </row>
    <row r="411" spans="2:11" x14ac:dyDescent="0.3">
      <c r="B411" s="59" t="s">
        <v>168</v>
      </c>
      <c r="C411" s="75" t="s">
        <v>169</v>
      </c>
      <c r="D411" s="69"/>
      <c r="E411" s="60">
        <v>60000</v>
      </c>
      <c r="F411" s="60">
        <v>10000</v>
      </c>
      <c r="G411" s="76">
        <v>16.670000000000002</v>
      </c>
      <c r="H411" s="69"/>
      <c r="I411" s="76">
        <v>70000</v>
      </c>
      <c r="J411" s="69"/>
      <c r="K411" s="69"/>
    </row>
    <row r="412" spans="2:11" x14ac:dyDescent="0.3">
      <c r="B412" s="59" t="s">
        <v>170</v>
      </c>
      <c r="C412" s="75" t="s">
        <v>309</v>
      </c>
      <c r="D412" s="69"/>
      <c r="E412" s="60">
        <v>0</v>
      </c>
      <c r="F412" s="60">
        <v>60000</v>
      </c>
      <c r="G412" s="76">
        <v>100</v>
      </c>
      <c r="H412" s="69"/>
      <c r="I412" s="76">
        <v>60000</v>
      </c>
      <c r="J412" s="69"/>
      <c r="K412" s="69"/>
    </row>
    <row r="413" spans="2:11" x14ac:dyDescent="0.3">
      <c r="B413" s="45" t="s">
        <v>333</v>
      </c>
      <c r="C413" s="74" t="s">
        <v>204</v>
      </c>
      <c r="D413" s="69"/>
      <c r="E413" s="46">
        <v>150000</v>
      </c>
      <c r="F413" s="46">
        <v>0</v>
      </c>
      <c r="G413" s="68">
        <v>0</v>
      </c>
      <c r="H413" s="69"/>
      <c r="I413" s="68">
        <v>150000</v>
      </c>
      <c r="J413" s="69"/>
      <c r="K413" s="69"/>
    </row>
    <row r="414" spans="2:11" x14ac:dyDescent="0.3">
      <c r="B414" s="57" t="s">
        <v>123</v>
      </c>
      <c r="C414" s="70" t="s">
        <v>11</v>
      </c>
      <c r="D414" s="69"/>
      <c r="E414" s="58">
        <v>150000</v>
      </c>
      <c r="F414" s="58">
        <v>0</v>
      </c>
      <c r="G414" s="71">
        <v>0</v>
      </c>
      <c r="H414" s="69"/>
      <c r="I414" s="71">
        <v>150000</v>
      </c>
      <c r="J414" s="69"/>
      <c r="K414" s="69"/>
    </row>
    <row r="415" spans="2:11" x14ac:dyDescent="0.3">
      <c r="B415" s="59" t="s">
        <v>170</v>
      </c>
      <c r="C415" s="75" t="s">
        <v>309</v>
      </c>
      <c r="D415" s="69"/>
      <c r="E415" s="60">
        <v>150000</v>
      </c>
      <c r="F415" s="60">
        <v>0</v>
      </c>
      <c r="G415" s="76">
        <v>0</v>
      </c>
      <c r="H415" s="69"/>
      <c r="I415" s="76">
        <v>150000</v>
      </c>
      <c r="J415" s="69"/>
      <c r="K415" s="69"/>
    </row>
    <row r="416" spans="2:11" x14ac:dyDescent="0.3">
      <c r="B416" s="53" t="s">
        <v>238</v>
      </c>
      <c r="C416" s="79" t="s">
        <v>75</v>
      </c>
      <c r="D416" s="69"/>
      <c r="E416" s="54">
        <v>85000</v>
      </c>
      <c r="F416" s="54">
        <v>6000</v>
      </c>
      <c r="G416" s="80">
        <v>7.06</v>
      </c>
      <c r="H416" s="69"/>
      <c r="I416" s="80">
        <v>91000</v>
      </c>
      <c r="J416" s="69"/>
      <c r="K416" s="69"/>
    </row>
    <row r="417" spans="2:11" x14ac:dyDescent="0.3">
      <c r="B417" s="55" t="s">
        <v>374</v>
      </c>
      <c r="C417" s="72" t="s">
        <v>76</v>
      </c>
      <c r="D417" s="69"/>
      <c r="E417" s="56">
        <v>30000</v>
      </c>
      <c r="F417" s="56">
        <v>-4000</v>
      </c>
      <c r="G417" s="73">
        <v>-13.33</v>
      </c>
      <c r="H417" s="69"/>
      <c r="I417" s="73">
        <v>26000</v>
      </c>
      <c r="J417" s="69"/>
      <c r="K417" s="69"/>
    </row>
    <row r="418" spans="2:11" x14ac:dyDescent="0.3">
      <c r="B418" s="45" t="s">
        <v>220</v>
      </c>
      <c r="C418" s="74" t="s">
        <v>39</v>
      </c>
      <c r="D418" s="69"/>
      <c r="E418" s="46">
        <v>28000</v>
      </c>
      <c r="F418" s="46">
        <v>-4000</v>
      </c>
      <c r="G418" s="68">
        <v>-14.29</v>
      </c>
      <c r="H418" s="69"/>
      <c r="I418" s="68">
        <v>24000</v>
      </c>
      <c r="J418" s="69"/>
      <c r="K418" s="69"/>
    </row>
    <row r="419" spans="2:11" x14ac:dyDescent="0.3">
      <c r="B419" s="57" t="s">
        <v>123</v>
      </c>
      <c r="C419" s="70" t="s">
        <v>11</v>
      </c>
      <c r="D419" s="69"/>
      <c r="E419" s="58">
        <v>28000</v>
      </c>
      <c r="F419" s="58">
        <v>-4000</v>
      </c>
      <c r="G419" s="71">
        <v>-14.29</v>
      </c>
      <c r="H419" s="69"/>
      <c r="I419" s="71">
        <v>24000</v>
      </c>
      <c r="J419" s="69"/>
      <c r="K419" s="69"/>
    </row>
    <row r="420" spans="2:11" x14ac:dyDescent="0.3">
      <c r="B420" s="59" t="s">
        <v>168</v>
      </c>
      <c r="C420" s="75" t="s">
        <v>169</v>
      </c>
      <c r="D420" s="69"/>
      <c r="E420" s="60">
        <v>10000</v>
      </c>
      <c r="F420" s="60">
        <v>-4000</v>
      </c>
      <c r="G420" s="76">
        <v>-40</v>
      </c>
      <c r="H420" s="69"/>
      <c r="I420" s="76">
        <v>6000</v>
      </c>
      <c r="J420" s="69"/>
      <c r="K420" s="69"/>
    </row>
    <row r="421" spans="2:11" x14ac:dyDescent="0.3">
      <c r="B421" s="59" t="s">
        <v>170</v>
      </c>
      <c r="C421" s="75" t="s">
        <v>309</v>
      </c>
      <c r="D421" s="69"/>
      <c r="E421" s="60">
        <v>18000</v>
      </c>
      <c r="F421" s="60">
        <v>0</v>
      </c>
      <c r="G421" s="76">
        <v>0</v>
      </c>
      <c r="H421" s="69"/>
      <c r="I421" s="76">
        <v>18000</v>
      </c>
      <c r="J421" s="69"/>
      <c r="K421" s="69"/>
    </row>
    <row r="422" spans="2:11" x14ac:dyDescent="0.3">
      <c r="B422" s="45" t="s">
        <v>324</v>
      </c>
      <c r="C422" s="74" t="s">
        <v>55</v>
      </c>
      <c r="D422" s="69"/>
      <c r="E422" s="46">
        <v>2000</v>
      </c>
      <c r="F422" s="46">
        <v>0</v>
      </c>
      <c r="G422" s="68">
        <v>0</v>
      </c>
      <c r="H422" s="69"/>
      <c r="I422" s="68">
        <v>2000</v>
      </c>
      <c r="J422" s="69"/>
      <c r="K422" s="69"/>
    </row>
    <row r="423" spans="2:11" x14ac:dyDescent="0.3">
      <c r="B423" s="57" t="s">
        <v>123</v>
      </c>
      <c r="C423" s="70" t="s">
        <v>11</v>
      </c>
      <c r="D423" s="69"/>
      <c r="E423" s="58">
        <v>2000</v>
      </c>
      <c r="F423" s="58">
        <v>0</v>
      </c>
      <c r="G423" s="71">
        <v>0</v>
      </c>
      <c r="H423" s="69"/>
      <c r="I423" s="71">
        <v>2000</v>
      </c>
      <c r="J423" s="69"/>
      <c r="K423" s="69"/>
    </row>
    <row r="424" spans="2:11" x14ac:dyDescent="0.3">
      <c r="B424" s="59" t="s">
        <v>168</v>
      </c>
      <c r="C424" s="75" t="s">
        <v>169</v>
      </c>
      <c r="D424" s="69"/>
      <c r="E424" s="60">
        <v>2000</v>
      </c>
      <c r="F424" s="60">
        <v>0</v>
      </c>
      <c r="G424" s="76">
        <v>0</v>
      </c>
      <c r="H424" s="69"/>
      <c r="I424" s="76">
        <v>2000</v>
      </c>
      <c r="J424" s="69"/>
      <c r="K424" s="69"/>
    </row>
    <row r="425" spans="2:11" x14ac:dyDescent="0.3">
      <c r="B425" s="55" t="s">
        <v>375</v>
      </c>
      <c r="C425" s="72" t="s">
        <v>301</v>
      </c>
      <c r="D425" s="69"/>
      <c r="E425" s="56">
        <v>50000</v>
      </c>
      <c r="F425" s="56">
        <v>0</v>
      </c>
      <c r="G425" s="73">
        <v>0</v>
      </c>
      <c r="H425" s="69"/>
      <c r="I425" s="73">
        <v>50000</v>
      </c>
      <c r="J425" s="69"/>
      <c r="K425" s="69"/>
    </row>
    <row r="426" spans="2:11" x14ac:dyDescent="0.3">
      <c r="B426" s="45" t="s">
        <v>220</v>
      </c>
      <c r="C426" s="74" t="s">
        <v>39</v>
      </c>
      <c r="D426" s="69"/>
      <c r="E426" s="46">
        <v>50000</v>
      </c>
      <c r="F426" s="46">
        <v>0</v>
      </c>
      <c r="G426" s="68">
        <v>0</v>
      </c>
      <c r="H426" s="69"/>
      <c r="I426" s="68">
        <v>50000</v>
      </c>
      <c r="J426" s="69"/>
      <c r="K426" s="69"/>
    </row>
    <row r="427" spans="2:11" x14ac:dyDescent="0.3">
      <c r="B427" s="57" t="s">
        <v>123</v>
      </c>
      <c r="C427" s="70" t="s">
        <v>11</v>
      </c>
      <c r="D427" s="69"/>
      <c r="E427" s="58">
        <v>50000</v>
      </c>
      <c r="F427" s="58">
        <v>0</v>
      </c>
      <c r="G427" s="71">
        <v>0</v>
      </c>
      <c r="H427" s="69"/>
      <c r="I427" s="71">
        <v>50000</v>
      </c>
      <c r="J427" s="69"/>
      <c r="K427" s="69"/>
    </row>
    <row r="428" spans="2:11" x14ac:dyDescent="0.3">
      <c r="B428" s="59" t="s">
        <v>168</v>
      </c>
      <c r="C428" s="75" t="s">
        <v>169</v>
      </c>
      <c r="D428" s="69"/>
      <c r="E428" s="60">
        <v>50000</v>
      </c>
      <c r="F428" s="60">
        <v>0</v>
      </c>
      <c r="G428" s="76">
        <v>0</v>
      </c>
      <c r="H428" s="69"/>
      <c r="I428" s="76">
        <v>50000</v>
      </c>
      <c r="J428" s="69"/>
      <c r="K428" s="69"/>
    </row>
    <row r="429" spans="2:11" x14ac:dyDescent="0.3">
      <c r="B429" s="55" t="s">
        <v>468</v>
      </c>
      <c r="C429" s="72" t="s">
        <v>469</v>
      </c>
      <c r="D429" s="69"/>
      <c r="E429" s="56">
        <v>0</v>
      </c>
      <c r="F429" s="56">
        <v>10000</v>
      </c>
      <c r="G429" s="73">
        <v>100</v>
      </c>
      <c r="H429" s="69"/>
      <c r="I429" s="73">
        <v>10000</v>
      </c>
      <c r="J429" s="69"/>
      <c r="K429" s="69"/>
    </row>
    <row r="430" spans="2:11" x14ac:dyDescent="0.3">
      <c r="B430" s="45" t="s">
        <v>220</v>
      </c>
      <c r="C430" s="74" t="s">
        <v>39</v>
      </c>
      <c r="D430" s="69"/>
      <c r="E430" s="46">
        <v>0</v>
      </c>
      <c r="F430" s="46">
        <v>1000</v>
      </c>
      <c r="G430" s="68">
        <v>100</v>
      </c>
      <c r="H430" s="69"/>
      <c r="I430" s="68">
        <v>1000</v>
      </c>
      <c r="J430" s="69"/>
      <c r="K430" s="69"/>
    </row>
    <row r="431" spans="2:11" x14ac:dyDescent="0.3">
      <c r="B431" s="57" t="s">
        <v>123</v>
      </c>
      <c r="C431" s="70" t="s">
        <v>11</v>
      </c>
      <c r="D431" s="69"/>
      <c r="E431" s="58">
        <v>0</v>
      </c>
      <c r="F431" s="58">
        <v>1000</v>
      </c>
      <c r="G431" s="71">
        <v>100</v>
      </c>
      <c r="H431" s="69"/>
      <c r="I431" s="71">
        <v>1000</v>
      </c>
      <c r="J431" s="69"/>
      <c r="K431" s="69"/>
    </row>
    <row r="432" spans="2:11" x14ac:dyDescent="0.3">
      <c r="B432" s="59" t="s">
        <v>168</v>
      </c>
      <c r="C432" s="75" t="s">
        <v>169</v>
      </c>
      <c r="D432" s="69"/>
      <c r="E432" s="60">
        <v>0</v>
      </c>
      <c r="F432" s="60">
        <v>1000</v>
      </c>
      <c r="G432" s="76">
        <v>100</v>
      </c>
      <c r="H432" s="69"/>
      <c r="I432" s="76">
        <v>1000</v>
      </c>
      <c r="J432" s="69"/>
      <c r="K432" s="69"/>
    </row>
    <row r="433" spans="2:11" x14ac:dyDescent="0.3">
      <c r="B433" s="45" t="s">
        <v>324</v>
      </c>
      <c r="C433" s="74" t="s">
        <v>55</v>
      </c>
      <c r="D433" s="69"/>
      <c r="E433" s="46">
        <v>0</v>
      </c>
      <c r="F433" s="46">
        <v>9000</v>
      </c>
      <c r="G433" s="68">
        <v>100</v>
      </c>
      <c r="H433" s="69"/>
      <c r="I433" s="68">
        <v>9000</v>
      </c>
      <c r="J433" s="69"/>
      <c r="K433" s="69"/>
    </row>
    <row r="434" spans="2:11" x14ac:dyDescent="0.3">
      <c r="B434" s="57" t="s">
        <v>123</v>
      </c>
      <c r="C434" s="70" t="s">
        <v>11</v>
      </c>
      <c r="D434" s="69"/>
      <c r="E434" s="58">
        <v>0</v>
      </c>
      <c r="F434" s="58">
        <v>9000</v>
      </c>
      <c r="G434" s="71">
        <v>100</v>
      </c>
      <c r="H434" s="69"/>
      <c r="I434" s="71">
        <v>9000</v>
      </c>
      <c r="J434" s="69"/>
      <c r="K434" s="69"/>
    </row>
    <row r="435" spans="2:11" x14ac:dyDescent="0.3">
      <c r="B435" s="59" t="s">
        <v>168</v>
      </c>
      <c r="C435" s="75" t="s">
        <v>169</v>
      </c>
      <c r="D435" s="69"/>
      <c r="E435" s="60">
        <v>0</v>
      </c>
      <c r="F435" s="60">
        <v>9000</v>
      </c>
      <c r="G435" s="76">
        <v>100</v>
      </c>
      <c r="H435" s="69"/>
      <c r="I435" s="76">
        <v>9000</v>
      </c>
      <c r="J435" s="69"/>
      <c r="K435" s="69"/>
    </row>
    <row r="436" spans="2:11" x14ac:dyDescent="0.3">
      <c r="B436" s="55" t="s">
        <v>376</v>
      </c>
      <c r="C436" s="72" t="s">
        <v>302</v>
      </c>
      <c r="D436" s="69"/>
      <c r="E436" s="56">
        <v>5000</v>
      </c>
      <c r="F436" s="56">
        <v>0</v>
      </c>
      <c r="G436" s="73">
        <v>0</v>
      </c>
      <c r="H436" s="69"/>
      <c r="I436" s="73">
        <v>5000</v>
      </c>
      <c r="J436" s="69"/>
      <c r="K436" s="69"/>
    </row>
    <row r="437" spans="2:11" x14ac:dyDescent="0.3">
      <c r="B437" s="45" t="s">
        <v>220</v>
      </c>
      <c r="C437" s="74" t="s">
        <v>39</v>
      </c>
      <c r="D437" s="69"/>
      <c r="E437" s="46">
        <v>5000</v>
      </c>
      <c r="F437" s="46">
        <v>0</v>
      </c>
      <c r="G437" s="68">
        <v>0</v>
      </c>
      <c r="H437" s="69"/>
      <c r="I437" s="68">
        <v>5000</v>
      </c>
      <c r="J437" s="69"/>
      <c r="K437" s="69"/>
    </row>
    <row r="438" spans="2:11" x14ac:dyDescent="0.3">
      <c r="B438" s="57" t="s">
        <v>123</v>
      </c>
      <c r="C438" s="70" t="s">
        <v>11</v>
      </c>
      <c r="D438" s="69"/>
      <c r="E438" s="58">
        <v>5000</v>
      </c>
      <c r="F438" s="58">
        <v>0</v>
      </c>
      <c r="G438" s="71">
        <v>0</v>
      </c>
      <c r="H438" s="69"/>
      <c r="I438" s="71">
        <v>5000</v>
      </c>
      <c r="J438" s="69"/>
      <c r="K438" s="69"/>
    </row>
    <row r="439" spans="2:11" x14ac:dyDescent="0.3">
      <c r="B439" s="59" t="s">
        <v>168</v>
      </c>
      <c r="C439" s="75" t="s">
        <v>169</v>
      </c>
      <c r="D439" s="69"/>
      <c r="E439" s="60">
        <v>2000</v>
      </c>
      <c r="F439" s="60">
        <v>0</v>
      </c>
      <c r="G439" s="76">
        <v>0</v>
      </c>
      <c r="H439" s="69"/>
      <c r="I439" s="76">
        <v>2000</v>
      </c>
      <c r="J439" s="69"/>
      <c r="K439" s="69"/>
    </row>
    <row r="440" spans="2:11" x14ac:dyDescent="0.3">
      <c r="B440" s="59" t="s">
        <v>171</v>
      </c>
      <c r="C440" s="75" t="s">
        <v>172</v>
      </c>
      <c r="D440" s="69"/>
      <c r="E440" s="60">
        <v>3000</v>
      </c>
      <c r="F440" s="60">
        <v>0</v>
      </c>
      <c r="G440" s="76">
        <v>0</v>
      </c>
      <c r="H440" s="69"/>
      <c r="I440" s="76">
        <v>3000</v>
      </c>
      <c r="J440" s="69"/>
      <c r="K440" s="69"/>
    </row>
    <row r="441" spans="2:11" x14ac:dyDescent="0.3">
      <c r="B441" s="53" t="s">
        <v>239</v>
      </c>
      <c r="C441" s="79" t="s">
        <v>77</v>
      </c>
      <c r="D441" s="69"/>
      <c r="E441" s="54">
        <v>346000</v>
      </c>
      <c r="F441" s="54">
        <v>-3000</v>
      </c>
      <c r="G441" s="80">
        <v>-0.87</v>
      </c>
      <c r="H441" s="69"/>
      <c r="I441" s="80">
        <v>343000</v>
      </c>
      <c r="J441" s="69"/>
      <c r="K441" s="69"/>
    </row>
    <row r="442" spans="2:11" x14ac:dyDescent="0.3">
      <c r="B442" s="55" t="s">
        <v>377</v>
      </c>
      <c r="C442" s="72" t="s">
        <v>78</v>
      </c>
      <c r="D442" s="69"/>
      <c r="E442" s="56">
        <v>182000</v>
      </c>
      <c r="F442" s="56">
        <v>-10000</v>
      </c>
      <c r="G442" s="73">
        <v>-5.49</v>
      </c>
      <c r="H442" s="69"/>
      <c r="I442" s="73">
        <v>172000</v>
      </c>
      <c r="J442" s="69"/>
      <c r="K442" s="69"/>
    </row>
    <row r="443" spans="2:11" x14ac:dyDescent="0.3">
      <c r="B443" s="45" t="s">
        <v>220</v>
      </c>
      <c r="C443" s="74" t="s">
        <v>39</v>
      </c>
      <c r="D443" s="69"/>
      <c r="E443" s="46">
        <v>53000</v>
      </c>
      <c r="F443" s="46">
        <v>-10000</v>
      </c>
      <c r="G443" s="68">
        <v>-18.87</v>
      </c>
      <c r="H443" s="69"/>
      <c r="I443" s="68">
        <v>43000</v>
      </c>
      <c r="J443" s="69"/>
      <c r="K443" s="69"/>
    </row>
    <row r="444" spans="2:11" x14ac:dyDescent="0.3">
      <c r="B444" s="57" t="s">
        <v>123</v>
      </c>
      <c r="C444" s="70" t="s">
        <v>11</v>
      </c>
      <c r="D444" s="69"/>
      <c r="E444" s="58">
        <v>53000</v>
      </c>
      <c r="F444" s="58">
        <v>-10000</v>
      </c>
      <c r="G444" s="71">
        <v>-18.87</v>
      </c>
      <c r="H444" s="69"/>
      <c r="I444" s="71">
        <v>43000</v>
      </c>
      <c r="J444" s="69"/>
      <c r="K444" s="69"/>
    </row>
    <row r="445" spans="2:11" x14ac:dyDescent="0.3">
      <c r="B445" s="59" t="s">
        <v>168</v>
      </c>
      <c r="C445" s="75" t="s">
        <v>169</v>
      </c>
      <c r="D445" s="69"/>
      <c r="E445" s="60">
        <v>53000</v>
      </c>
      <c r="F445" s="60">
        <v>-10000</v>
      </c>
      <c r="G445" s="76">
        <v>-18.87</v>
      </c>
      <c r="H445" s="69"/>
      <c r="I445" s="76">
        <v>43000</v>
      </c>
      <c r="J445" s="69"/>
      <c r="K445" s="69"/>
    </row>
    <row r="446" spans="2:11" x14ac:dyDescent="0.3">
      <c r="B446" s="45" t="s">
        <v>316</v>
      </c>
      <c r="C446" s="74" t="s">
        <v>54</v>
      </c>
      <c r="D446" s="69"/>
      <c r="E446" s="46">
        <v>129000</v>
      </c>
      <c r="F446" s="46">
        <v>0</v>
      </c>
      <c r="G446" s="68">
        <v>0</v>
      </c>
      <c r="H446" s="69"/>
      <c r="I446" s="68">
        <v>129000</v>
      </c>
      <c r="J446" s="69"/>
      <c r="K446" s="69"/>
    </row>
    <row r="447" spans="2:11" x14ac:dyDescent="0.3">
      <c r="B447" s="57" t="s">
        <v>123</v>
      </c>
      <c r="C447" s="70" t="s">
        <v>11</v>
      </c>
      <c r="D447" s="69"/>
      <c r="E447" s="58">
        <v>129000</v>
      </c>
      <c r="F447" s="58">
        <v>0</v>
      </c>
      <c r="G447" s="71">
        <v>0</v>
      </c>
      <c r="H447" s="69"/>
      <c r="I447" s="71">
        <v>129000</v>
      </c>
      <c r="J447" s="69"/>
      <c r="K447" s="69"/>
    </row>
    <row r="448" spans="2:11" x14ac:dyDescent="0.3">
      <c r="B448" s="59" t="s">
        <v>168</v>
      </c>
      <c r="C448" s="75" t="s">
        <v>169</v>
      </c>
      <c r="D448" s="69"/>
      <c r="E448" s="60">
        <v>129000</v>
      </c>
      <c r="F448" s="60">
        <v>0</v>
      </c>
      <c r="G448" s="76">
        <v>0</v>
      </c>
      <c r="H448" s="69"/>
      <c r="I448" s="76">
        <v>129000</v>
      </c>
      <c r="J448" s="69"/>
      <c r="K448" s="69"/>
    </row>
    <row r="449" spans="2:11" ht="20.399999999999999" x14ac:dyDescent="0.3">
      <c r="B449" s="55" t="s">
        <v>378</v>
      </c>
      <c r="C449" s="72" t="s">
        <v>424</v>
      </c>
      <c r="D449" s="69"/>
      <c r="E449" s="56">
        <v>20000</v>
      </c>
      <c r="F449" s="56">
        <v>-13000</v>
      </c>
      <c r="G449" s="73">
        <v>-65</v>
      </c>
      <c r="H449" s="69"/>
      <c r="I449" s="73">
        <v>7000</v>
      </c>
      <c r="J449" s="69"/>
      <c r="K449" s="69"/>
    </row>
    <row r="450" spans="2:11" x14ac:dyDescent="0.3">
      <c r="B450" s="45" t="s">
        <v>220</v>
      </c>
      <c r="C450" s="74" t="s">
        <v>39</v>
      </c>
      <c r="D450" s="69"/>
      <c r="E450" s="46">
        <v>20000</v>
      </c>
      <c r="F450" s="46">
        <v>-13000</v>
      </c>
      <c r="G450" s="68">
        <v>-65</v>
      </c>
      <c r="H450" s="69"/>
      <c r="I450" s="68">
        <v>7000</v>
      </c>
      <c r="J450" s="69"/>
      <c r="K450" s="69"/>
    </row>
    <row r="451" spans="2:11" x14ac:dyDescent="0.3">
      <c r="B451" s="57" t="s">
        <v>124</v>
      </c>
      <c r="C451" s="70" t="s">
        <v>12</v>
      </c>
      <c r="D451" s="69"/>
      <c r="E451" s="58">
        <v>20000</v>
      </c>
      <c r="F451" s="58">
        <v>-13000</v>
      </c>
      <c r="G451" s="71">
        <v>-65</v>
      </c>
      <c r="H451" s="69"/>
      <c r="I451" s="71">
        <v>7000</v>
      </c>
      <c r="J451" s="69"/>
      <c r="K451" s="69"/>
    </row>
    <row r="452" spans="2:11" x14ac:dyDescent="0.3">
      <c r="B452" s="59" t="s">
        <v>181</v>
      </c>
      <c r="C452" s="75" t="s">
        <v>182</v>
      </c>
      <c r="D452" s="69"/>
      <c r="E452" s="60">
        <v>20000</v>
      </c>
      <c r="F452" s="60">
        <v>-13000</v>
      </c>
      <c r="G452" s="76">
        <v>-65</v>
      </c>
      <c r="H452" s="69"/>
      <c r="I452" s="76">
        <v>7000</v>
      </c>
      <c r="J452" s="69"/>
      <c r="K452" s="69"/>
    </row>
    <row r="453" spans="2:11" x14ac:dyDescent="0.3">
      <c r="B453" s="55" t="s">
        <v>379</v>
      </c>
      <c r="C453" s="72" t="s">
        <v>205</v>
      </c>
      <c r="D453" s="69"/>
      <c r="E453" s="56">
        <v>67000</v>
      </c>
      <c r="F453" s="56">
        <v>0</v>
      </c>
      <c r="G453" s="73">
        <v>0</v>
      </c>
      <c r="H453" s="69"/>
      <c r="I453" s="73">
        <v>67000</v>
      </c>
      <c r="J453" s="69"/>
      <c r="K453" s="69"/>
    </row>
    <row r="454" spans="2:11" x14ac:dyDescent="0.3">
      <c r="B454" s="45" t="s">
        <v>220</v>
      </c>
      <c r="C454" s="74" t="s">
        <v>39</v>
      </c>
      <c r="D454" s="69"/>
      <c r="E454" s="46">
        <v>37000</v>
      </c>
      <c r="F454" s="46">
        <v>0</v>
      </c>
      <c r="G454" s="68">
        <v>0</v>
      </c>
      <c r="H454" s="69"/>
      <c r="I454" s="68">
        <v>37000</v>
      </c>
      <c r="J454" s="69"/>
      <c r="K454" s="69"/>
    </row>
    <row r="455" spans="2:11" x14ac:dyDescent="0.3">
      <c r="B455" s="57" t="s">
        <v>123</v>
      </c>
      <c r="C455" s="70" t="s">
        <v>11</v>
      </c>
      <c r="D455" s="69"/>
      <c r="E455" s="58">
        <v>7000</v>
      </c>
      <c r="F455" s="58">
        <v>0</v>
      </c>
      <c r="G455" s="71">
        <v>0</v>
      </c>
      <c r="H455" s="69"/>
      <c r="I455" s="71">
        <v>7000</v>
      </c>
      <c r="J455" s="69"/>
      <c r="K455" s="69"/>
    </row>
    <row r="456" spans="2:11" x14ac:dyDescent="0.3">
      <c r="B456" s="59" t="s">
        <v>168</v>
      </c>
      <c r="C456" s="75" t="s">
        <v>169</v>
      </c>
      <c r="D456" s="69"/>
      <c r="E456" s="60">
        <v>7000</v>
      </c>
      <c r="F456" s="60">
        <v>0</v>
      </c>
      <c r="G456" s="76">
        <v>0</v>
      </c>
      <c r="H456" s="69"/>
      <c r="I456" s="76">
        <v>7000</v>
      </c>
      <c r="J456" s="69"/>
      <c r="K456" s="69"/>
    </row>
    <row r="457" spans="2:11" x14ac:dyDescent="0.3">
      <c r="B457" s="57" t="s">
        <v>124</v>
      </c>
      <c r="C457" s="70" t="s">
        <v>12</v>
      </c>
      <c r="D457" s="69"/>
      <c r="E457" s="58">
        <v>30000</v>
      </c>
      <c r="F457" s="58">
        <v>0</v>
      </c>
      <c r="G457" s="71">
        <v>0</v>
      </c>
      <c r="H457" s="69"/>
      <c r="I457" s="71">
        <v>30000</v>
      </c>
      <c r="J457" s="69"/>
      <c r="K457" s="69"/>
    </row>
    <row r="458" spans="2:11" x14ac:dyDescent="0.3">
      <c r="B458" s="59" t="s">
        <v>179</v>
      </c>
      <c r="C458" s="75" t="s">
        <v>180</v>
      </c>
      <c r="D458" s="69"/>
      <c r="E458" s="60">
        <v>30000</v>
      </c>
      <c r="F458" s="60">
        <v>0</v>
      </c>
      <c r="G458" s="76">
        <v>0</v>
      </c>
      <c r="H458" s="69"/>
      <c r="I458" s="76">
        <v>30000</v>
      </c>
      <c r="J458" s="69"/>
      <c r="K458" s="69"/>
    </row>
    <row r="459" spans="2:11" x14ac:dyDescent="0.3">
      <c r="B459" s="45" t="s">
        <v>324</v>
      </c>
      <c r="C459" s="74" t="s">
        <v>55</v>
      </c>
      <c r="D459" s="69"/>
      <c r="E459" s="46">
        <v>30000</v>
      </c>
      <c r="F459" s="46">
        <v>0</v>
      </c>
      <c r="G459" s="68">
        <v>0</v>
      </c>
      <c r="H459" s="69"/>
      <c r="I459" s="68">
        <v>30000</v>
      </c>
      <c r="J459" s="69"/>
      <c r="K459" s="69"/>
    </row>
    <row r="460" spans="2:11" x14ac:dyDescent="0.3">
      <c r="B460" s="57" t="s">
        <v>124</v>
      </c>
      <c r="C460" s="70" t="s">
        <v>12</v>
      </c>
      <c r="D460" s="69"/>
      <c r="E460" s="58">
        <v>30000</v>
      </c>
      <c r="F460" s="58">
        <v>0</v>
      </c>
      <c r="G460" s="71">
        <v>0</v>
      </c>
      <c r="H460" s="69"/>
      <c r="I460" s="71">
        <v>30000</v>
      </c>
      <c r="J460" s="69"/>
      <c r="K460" s="69"/>
    </row>
    <row r="461" spans="2:11" x14ac:dyDescent="0.3">
      <c r="B461" s="59" t="s">
        <v>179</v>
      </c>
      <c r="C461" s="75" t="s">
        <v>180</v>
      </c>
      <c r="D461" s="69"/>
      <c r="E461" s="60">
        <v>30000</v>
      </c>
      <c r="F461" s="60">
        <v>0</v>
      </c>
      <c r="G461" s="76">
        <v>0</v>
      </c>
      <c r="H461" s="69"/>
      <c r="I461" s="76">
        <v>30000</v>
      </c>
      <c r="J461" s="69"/>
      <c r="K461" s="69"/>
    </row>
    <row r="462" spans="2:11" x14ac:dyDescent="0.3">
      <c r="B462" s="55" t="s">
        <v>380</v>
      </c>
      <c r="C462" s="72" t="s">
        <v>381</v>
      </c>
      <c r="D462" s="69"/>
      <c r="E462" s="56">
        <v>77000</v>
      </c>
      <c r="F462" s="56">
        <v>20000</v>
      </c>
      <c r="G462" s="73">
        <v>25.97</v>
      </c>
      <c r="H462" s="69"/>
      <c r="I462" s="73">
        <v>97000</v>
      </c>
      <c r="J462" s="69"/>
      <c r="K462" s="69"/>
    </row>
    <row r="463" spans="2:11" x14ac:dyDescent="0.3">
      <c r="B463" s="45" t="s">
        <v>220</v>
      </c>
      <c r="C463" s="74" t="s">
        <v>39</v>
      </c>
      <c r="D463" s="69"/>
      <c r="E463" s="46">
        <v>77000</v>
      </c>
      <c r="F463" s="46">
        <v>20000</v>
      </c>
      <c r="G463" s="68">
        <v>25.97</v>
      </c>
      <c r="H463" s="69"/>
      <c r="I463" s="68">
        <v>97000</v>
      </c>
      <c r="J463" s="69"/>
      <c r="K463" s="69"/>
    </row>
    <row r="464" spans="2:11" x14ac:dyDescent="0.3">
      <c r="B464" s="57" t="s">
        <v>123</v>
      </c>
      <c r="C464" s="70" t="s">
        <v>11</v>
      </c>
      <c r="D464" s="69"/>
      <c r="E464" s="58">
        <v>77000</v>
      </c>
      <c r="F464" s="58">
        <v>20000</v>
      </c>
      <c r="G464" s="71">
        <v>25.97</v>
      </c>
      <c r="H464" s="69"/>
      <c r="I464" s="71">
        <v>97000</v>
      </c>
      <c r="J464" s="69"/>
      <c r="K464" s="69"/>
    </row>
    <row r="465" spans="2:11" x14ac:dyDescent="0.3">
      <c r="B465" s="59" t="s">
        <v>168</v>
      </c>
      <c r="C465" s="75" t="s">
        <v>169</v>
      </c>
      <c r="D465" s="69"/>
      <c r="E465" s="60">
        <v>77000</v>
      </c>
      <c r="F465" s="60">
        <v>20000</v>
      </c>
      <c r="G465" s="76">
        <v>25.97</v>
      </c>
      <c r="H465" s="69"/>
      <c r="I465" s="76">
        <v>97000</v>
      </c>
      <c r="J465" s="69"/>
      <c r="K465" s="69"/>
    </row>
    <row r="466" spans="2:11" x14ac:dyDescent="0.3">
      <c r="B466" s="51" t="s">
        <v>240</v>
      </c>
      <c r="C466" s="86" t="s">
        <v>79</v>
      </c>
      <c r="D466" s="69"/>
      <c r="E466" s="52">
        <v>1508641.13</v>
      </c>
      <c r="F466" s="52">
        <v>-71633.509999999995</v>
      </c>
      <c r="G466" s="87">
        <v>-4.75</v>
      </c>
      <c r="H466" s="69"/>
      <c r="I466" s="87">
        <v>1437007.62</v>
      </c>
      <c r="J466" s="69"/>
      <c r="K466" s="69"/>
    </row>
    <row r="467" spans="2:11" x14ac:dyDescent="0.3">
      <c r="B467" s="45" t="s">
        <v>220</v>
      </c>
      <c r="C467" s="74" t="s">
        <v>39</v>
      </c>
      <c r="D467" s="69"/>
      <c r="E467" s="46">
        <v>26000</v>
      </c>
      <c r="F467" s="46">
        <v>13000</v>
      </c>
      <c r="G467" s="68">
        <v>50</v>
      </c>
      <c r="H467" s="69"/>
      <c r="I467" s="68">
        <v>39000</v>
      </c>
      <c r="J467" s="69"/>
      <c r="K467" s="69"/>
    </row>
    <row r="468" spans="2:11" x14ac:dyDescent="0.3">
      <c r="B468" s="45" t="s">
        <v>241</v>
      </c>
      <c r="C468" s="74" t="s">
        <v>82</v>
      </c>
      <c r="D468" s="69"/>
      <c r="E468" s="46">
        <v>908200</v>
      </c>
      <c r="F468" s="46">
        <v>-9100</v>
      </c>
      <c r="G468" s="68">
        <v>-1</v>
      </c>
      <c r="H468" s="69"/>
      <c r="I468" s="68">
        <v>899100</v>
      </c>
      <c r="J468" s="69"/>
      <c r="K468" s="69"/>
    </row>
    <row r="469" spans="2:11" x14ac:dyDescent="0.3">
      <c r="B469" s="45" t="s">
        <v>317</v>
      </c>
      <c r="C469" s="74" t="s">
        <v>318</v>
      </c>
      <c r="D469" s="69"/>
      <c r="E469" s="46">
        <v>282.10000000000002</v>
      </c>
      <c r="F469" s="46">
        <v>599.36</v>
      </c>
      <c r="G469" s="68">
        <v>212.46</v>
      </c>
      <c r="H469" s="69"/>
      <c r="I469" s="68">
        <v>881.46</v>
      </c>
      <c r="J469" s="69"/>
      <c r="K469" s="69"/>
    </row>
    <row r="470" spans="2:11" x14ac:dyDescent="0.3">
      <c r="B470" s="45" t="s">
        <v>321</v>
      </c>
      <c r="C470" s="74" t="s">
        <v>83</v>
      </c>
      <c r="D470" s="69"/>
      <c r="E470" s="46">
        <v>335106.05</v>
      </c>
      <c r="F470" s="46">
        <v>-7000</v>
      </c>
      <c r="G470" s="68">
        <v>-2.09</v>
      </c>
      <c r="H470" s="69"/>
      <c r="I470" s="68">
        <v>328106.05</v>
      </c>
      <c r="J470" s="69"/>
      <c r="K470" s="69"/>
    </row>
    <row r="471" spans="2:11" x14ac:dyDescent="0.3">
      <c r="B471" s="45" t="s">
        <v>324</v>
      </c>
      <c r="C471" s="74" t="s">
        <v>55</v>
      </c>
      <c r="D471" s="69"/>
      <c r="E471" s="46">
        <v>229723.98</v>
      </c>
      <c r="F471" s="46">
        <v>-65000</v>
      </c>
      <c r="G471" s="68">
        <v>-28.29</v>
      </c>
      <c r="H471" s="69"/>
      <c r="I471" s="68">
        <v>164723.98000000001</v>
      </c>
      <c r="J471" s="69"/>
      <c r="K471" s="69"/>
    </row>
    <row r="472" spans="2:11" x14ac:dyDescent="0.3">
      <c r="B472" s="45" t="s">
        <v>325</v>
      </c>
      <c r="C472" s="74" t="s">
        <v>84</v>
      </c>
      <c r="D472" s="69"/>
      <c r="E472" s="46">
        <v>8981</v>
      </c>
      <c r="F472" s="46">
        <v>-4837.8</v>
      </c>
      <c r="G472" s="68">
        <v>-53.87</v>
      </c>
      <c r="H472" s="69"/>
      <c r="I472" s="68">
        <v>4143.2</v>
      </c>
      <c r="J472" s="69"/>
      <c r="K472" s="69"/>
    </row>
    <row r="473" spans="2:11" x14ac:dyDescent="0.3">
      <c r="B473" s="45" t="s">
        <v>328</v>
      </c>
      <c r="C473" s="74" t="s">
        <v>85</v>
      </c>
      <c r="D473" s="69"/>
      <c r="E473" s="46">
        <v>348</v>
      </c>
      <c r="F473" s="46">
        <v>704.93</v>
      </c>
      <c r="G473" s="68">
        <v>202.57</v>
      </c>
      <c r="H473" s="69"/>
      <c r="I473" s="68">
        <v>1052.93</v>
      </c>
      <c r="J473" s="69"/>
      <c r="K473" s="69"/>
    </row>
    <row r="474" spans="2:11" x14ac:dyDescent="0.3">
      <c r="B474" s="53" t="s">
        <v>227</v>
      </c>
      <c r="C474" s="79" t="s">
        <v>80</v>
      </c>
      <c r="D474" s="69"/>
      <c r="E474" s="54">
        <v>50100</v>
      </c>
      <c r="F474" s="54">
        <v>-11100</v>
      </c>
      <c r="G474" s="80">
        <v>-22.16</v>
      </c>
      <c r="H474" s="69"/>
      <c r="I474" s="80">
        <v>39000</v>
      </c>
      <c r="J474" s="69"/>
      <c r="K474" s="69"/>
    </row>
    <row r="475" spans="2:11" x14ac:dyDescent="0.3">
      <c r="B475" s="55" t="s">
        <v>384</v>
      </c>
      <c r="C475" s="72" t="s">
        <v>81</v>
      </c>
      <c r="D475" s="69"/>
      <c r="E475" s="56">
        <v>24100</v>
      </c>
      <c r="F475" s="56">
        <v>-24100</v>
      </c>
      <c r="G475" s="73">
        <v>-100</v>
      </c>
      <c r="H475" s="69"/>
      <c r="I475" s="73">
        <v>0</v>
      </c>
      <c r="J475" s="69"/>
      <c r="K475" s="69"/>
    </row>
    <row r="476" spans="2:11" x14ac:dyDescent="0.3">
      <c r="B476" s="45" t="s">
        <v>241</v>
      </c>
      <c r="C476" s="74" t="s">
        <v>82</v>
      </c>
      <c r="D476" s="69"/>
      <c r="E476" s="46">
        <v>24100</v>
      </c>
      <c r="F476" s="46">
        <v>-24100</v>
      </c>
      <c r="G476" s="68">
        <v>-100</v>
      </c>
      <c r="H476" s="69"/>
      <c r="I476" s="68">
        <v>0</v>
      </c>
      <c r="J476" s="69"/>
      <c r="K476" s="69"/>
    </row>
    <row r="477" spans="2:11" x14ac:dyDescent="0.3">
      <c r="B477" s="57" t="s">
        <v>123</v>
      </c>
      <c r="C477" s="70" t="s">
        <v>11</v>
      </c>
      <c r="D477" s="69"/>
      <c r="E477" s="58">
        <v>24100</v>
      </c>
      <c r="F477" s="58">
        <v>-24100</v>
      </c>
      <c r="G477" s="71">
        <v>-100</v>
      </c>
      <c r="H477" s="69"/>
      <c r="I477" s="71">
        <v>0</v>
      </c>
      <c r="J477" s="69"/>
      <c r="K477" s="69"/>
    </row>
    <row r="478" spans="2:11" x14ac:dyDescent="0.3">
      <c r="B478" s="59" t="s">
        <v>168</v>
      </c>
      <c r="C478" s="75" t="s">
        <v>169</v>
      </c>
      <c r="D478" s="69"/>
      <c r="E478" s="60">
        <v>24100</v>
      </c>
      <c r="F478" s="60">
        <v>-24100</v>
      </c>
      <c r="G478" s="76">
        <v>-100</v>
      </c>
      <c r="H478" s="69"/>
      <c r="I478" s="76">
        <v>0</v>
      </c>
      <c r="J478" s="69"/>
      <c r="K478" s="69"/>
    </row>
    <row r="479" spans="2:11" x14ac:dyDescent="0.3">
      <c r="B479" s="55" t="s">
        <v>382</v>
      </c>
      <c r="C479" s="72" t="s">
        <v>383</v>
      </c>
      <c r="D479" s="69"/>
      <c r="E479" s="56">
        <v>26000</v>
      </c>
      <c r="F479" s="56">
        <v>13000</v>
      </c>
      <c r="G479" s="73">
        <v>50</v>
      </c>
      <c r="H479" s="69"/>
      <c r="I479" s="73">
        <v>39000</v>
      </c>
      <c r="J479" s="69"/>
      <c r="K479" s="69"/>
    </row>
    <row r="480" spans="2:11" x14ac:dyDescent="0.3">
      <c r="B480" s="45" t="s">
        <v>220</v>
      </c>
      <c r="C480" s="74" t="s">
        <v>39</v>
      </c>
      <c r="D480" s="69"/>
      <c r="E480" s="46">
        <v>26000</v>
      </c>
      <c r="F480" s="46">
        <v>13000</v>
      </c>
      <c r="G480" s="68">
        <v>50</v>
      </c>
      <c r="H480" s="69"/>
      <c r="I480" s="68">
        <v>39000</v>
      </c>
      <c r="J480" s="69"/>
      <c r="K480" s="69"/>
    </row>
    <row r="481" spans="2:11" x14ac:dyDescent="0.3">
      <c r="B481" s="57" t="s">
        <v>123</v>
      </c>
      <c r="C481" s="70" t="s">
        <v>11</v>
      </c>
      <c r="D481" s="69"/>
      <c r="E481" s="58">
        <v>26000</v>
      </c>
      <c r="F481" s="58">
        <v>13000</v>
      </c>
      <c r="G481" s="71">
        <v>50</v>
      </c>
      <c r="H481" s="69"/>
      <c r="I481" s="71">
        <v>39000</v>
      </c>
      <c r="J481" s="69"/>
      <c r="K481" s="69"/>
    </row>
    <row r="482" spans="2:11" x14ac:dyDescent="0.3">
      <c r="B482" s="59" t="s">
        <v>171</v>
      </c>
      <c r="C482" s="75" t="s">
        <v>172</v>
      </c>
      <c r="D482" s="69"/>
      <c r="E482" s="60">
        <v>1000</v>
      </c>
      <c r="F482" s="60">
        <v>4000</v>
      </c>
      <c r="G482" s="76">
        <v>400</v>
      </c>
      <c r="H482" s="69"/>
      <c r="I482" s="76">
        <v>5000</v>
      </c>
      <c r="J482" s="69"/>
      <c r="K482" s="69"/>
    </row>
    <row r="483" spans="2:11" x14ac:dyDescent="0.3">
      <c r="B483" s="59" t="s">
        <v>175</v>
      </c>
      <c r="C483" s="75" t="s">
        <v>176</v>
      </c>
      <c r="D483" s="69"/>
      <c r="E483" s="60">
        <v>25000</v>
      </c>
      <c r="F483" s="60">
        <v>9000</v>
      </c>
      <c r="G483" s="76">
        <v>36</v>
      </c>
      <c r="H483" s="69"/>
      <c r="I483" s="76">
        <v>34000</v>
      </c>
      <c r="J483" s="69"/>
      <c r="K483" s="69"/>
    </row>
    <row r="484" spans="2:11" x14ac:dyDescent="0.3">
      <c r="B484" s="61" t="s">
        <v>433</v>
      </c>
      <c r="C484" s="84" t="s">
        <v>434</v>
      </c>
      <c r="D484" s="69"/>
      <c r="E484" s="62">
        <v>1458541.13</v>
      </c>
      <c r="F484" s="62">
        <v>-60533.51</v>
      </c>
      <c r="G484" s="85">
        <v>-4.1500000000000004</v>
      </c>
      <c r="H484" s="69"/>
      <c r="I484" s="85">
        <v>1398007.62</v>
      </c>
      <c r="J484" s="69"/>
      <c r="K484" s="69"/>
    </row>
    <row r="485" spans="2:11" x14ac:dyDescent="0.3">
      <c r="B485" s="53" t="s">
        <v>227</v>
      </c>
      <c r="C485" s="79" t="s">
        <v>80</v>
      </c>
      <c r="D485" s="69"/>
      <c r="E485" s="54">
        <v>1458541.13</v>
      </c>
      <c r="F485" s="54">
        <v>-60533.51</v>
      </c>
      <c r="G485" s="80">
        <v>-4.1500000000000004</v>
      </c>
      <c r="H485" s="69"/>
      <c r="I485" s="80">
        <v>1398007.62</v>
      </c>
      <c r="J485" s="69"/>
      <c r="K485" s="69"/>
    </row>
    <row r="486" spans="2:11" x14ac:dyDescent="0.3">
      <c r="B486" s="55" t="s">
        <v>384</v>
      </c>
      <c r="C486" s="72" t="s">
        <v>81</v>
      </c>
      <c r="D486" s="69"/>
      <c r="E486" s="56">
        <v>1448189.15</v>
      </c>
      <c r="F486" s="56">
        <v>-59867.51</v>
      </c>
      <c r="G486" s="73">
        <v>-4.13</v>
      </c>
      <c r="H486" s="69"/>
      <c r="I486" s="73">
        <v>1388321.64</v>
      </c>
      <c r="J486" s="69"/>
      <c r="K486" s="69"/>
    </row>
    <row r="487" spans="2:11" x14ac:dyDescent="0.3">
      <c r="B487" s="45" t="s">
        <v>241</v>
      </c>
      <c r="C487" s="74" t="s">
        <v>82</v>
      </c>
      <c r="D487" s="69"/>
      <c r="E487" s="46">
        <v>880200</v>
      </c>
      <c r="F487" s="46">
        <v>15000</v>
      </c>
      <c r="G487" s="68">
        <v>1.7</v>
      </c>
      <c r="H487" s="69"/>
      <c r="I487" s="68">
        <v>895200</v>
      </c>
      <c r="J487" s="69"/>
      <c r="K487" s="69"/>
    </row>
    <row r="488" spans="2:11" x14ac:dyDescent="0.3">
      <c r="B488" s="57" t="s">
        <v>123</v>
      </c>
      <c r="C488" s="70" t="s">
        <v>11</v>
      </c>
      <c r="D488" s="69"/>
      <c r="E488" s="58">
        <v>880200</v>
      </c>
      <c r="F488" s="58">
        <v>15000</v>
      </c>
      <c r="G488" s="71">
        <v>1.7</v>
      </c>
      <c r="H488" s="69"/>
      <c r="I488" s="71">
        <v>895200</v>
      </c>
      <c r="J488" s="69"/>
      <c r="K488" s="69"/>
    </row>
    <row r="489" spans="2:11" x14ac:dyDescent="0.3">
      <c r="B489" s="59" t="s">
        <v>166</v>
      </c>
      <c r="C489" s="75" t="s">
        <v>167</v>
      </c>
      <c r="D489" s="69"/>
      <c r="E489" s="60">
        <v>840200</v>
      </c>
      <c r="F489" s="60">
        <v>7000</v>
      </c>
      <c r="G489" s="76">
        <v>0.83</v>
      </c>
      <c r="H489" s="69"/>
      <c r="I489" s="76">
        <v>847200</v>
      </c>
      <c r="J489" s="69"/>
      <c r="K489" s="69"/>
    </row>
    <row r="490" spans="2:11" x14ac:dyDescent="0.3">
      <c r="B490" s="59" t="s">
        <v>168</v>
      </c>
      <c r="C490" s="75" t="s">
        <v>169</v>
      </c>
      <c r="D490" s="69"/>
      <c r="E490" s="60">
        <v>40000</v>
      </c>
      <c r="F490" s="60">
        <v>8000</v>
      </c>
      <c r="G490" s="76">
        <v>20</v>
      </c>
      <c r="H490" s="69"/>
      <c r="I490" s="76">
        <v>48000</v>
      </c>
      <c r="J490" s="69"/>
      <c r="K490" s="69"/>
    </row>
    <row r="491" spans="2:11" x14ac:dyDescent="0.3">
      <c r="B491" s="45" t="s">
        <v>317</v>
      </c>
      <c r="C491" s="74" t="s">
        <v>318</v>
      </c>
      <c r="D491" s="69"/>
      <c r="E491" s="46">
        <v>282.10000000000002</v>
      </c>
      <c r="F491" s="46">
        <v>599.36</v>
      </c>
      <c r="G491" s="68">
        <v>212.46</v>
      </c>
      <c r="H491" s="69"/>
      <c r="I491" s="68">
        <v>881.46</v>
      </c>
      <c r="J491" s="69"/>
      <c r="K491" s="69"/>
    </row>
    <row r="492" spans="2:11" x14ac:dyDescent="0.3">
      <c r="B492" s="57" t="s">
        <v>123</v>
      </c>
      <c r="C492" s="70" t="s">
        <v>11</v>
      </c>
      <c r="D492" s="69"/>
      <c r="E492" s="58">
        <v>282.10000000000002</v>
      </c>
      <c r="F492" s="58">
        <v>599.36</v>
      </c>
      <c r="G492" s="71">
        <v>212.46</v>
      </c>
      <c r="H492" s="69"/>
      <c r="I492" s="71">
        <v>881.46</v>
      </c>
      <c r="J492" s="69"/>
      <c r="K492" s="69"/>
    </row>
    <row r="493" spans="2:11" x14ac:dyDescent="0.3">
      <c r="B493" s="59" t="s">
        <v>168</v>
      </c>
      <c r="C493" s="75" t="s">
        <v>169</v>
      </c>
      <c r="D493" s="69"/>
      <c r="E493" s="60">
        <v>282.10000000000002</v>
      </c>
      <c r="F493" s="60">
        <v>599.36</v>
      </c>
      <c r="G493" s="76">
        <v>212.46</v>
      </c>
      <c r="H493" s="69"/>
      <c r="I493" s="76">
        <v>881.46</v>
      </c>
      <c r="J493" s="69"/>
      <c r="K493" s="69"/>
    </row>
    <row r="494" spans="2:11" x14ac:dyDescent="0.3">
      <c r="B494" s="45" t="s">
        <v>321</v>
      </c>
      <c r="C494" s="74" t="s">
        <v>83</v>
      </c>
      <c r="D494" s="69"/>
      <c r="E494" s="46">
        <v>335106.05</v>
      </c>
      <c r="F494" s="46">
        <v>-7000</v>
      </c>
      <c r="G494" s="68">
        <v>-2.09</v>
      </c>
      <c r="H494" s="69"/>
      <c r="I494" s="68">
        <v>328106.05</v>
      </c>
      <c r="J494" s="69"/>
      <c r="K494" s="69"/>
    </row>
    <row r="495" spans="2:11" x14ac:dyDescent="0.3">
      <c r="B495" s="57" t="s">
        <v>123</v>
      </c>
      <c r="C495" s="70" t="s">
        <v>11</v>
      </c>
      <c r="D495" s="69"/>
      <c r="E495" s="58">
        <v>334150.65000000002</v>
      </c>
      <c r="F495" s="58">
        <v>-19698.2</v>
      </c>
      <c r="G495" s="71">
        <v>-5.9</v>
      </c>
      <c r="H495" s="69"/>
      <c r="I495" s="71">
        <v>314452.45</v>
      </c>
      <c r="J495" s="69"/>
      <c r="K495" s="69"/>
    </row>
    <row r="496" spans="2:11" x14ac:dyDescent="0.3">
      <c r="B496" s="59" t="s">
        <v>166</v>
      </c>
      <c r="C496" s="75" t="s">
        <v>167</v>
      </c>
      <c r="D496" s="69"/>
      <c r="E496" s="60">
        <v>167070.65</v>
      </c>
      <c r="F496" s="60">
        <v>-46772</v>
      </c>
      <c r="G496" s="76">
        <v>-28</v>
      </c>
      <c r="H496" s="69"/>
      <c r="I496" s="76">
        <v>120298.65</v>
      </c>
      <c r="J496" s="69"/>
      <c r="K496" s="69"/>
    </row>
    <row r="497" spans="2:11" x14ac:dyDescent="0.3">
      <c r="B497" s="59" t="s">
        <v>168</v>
      </c>
      <c r="C497" s="75" t="s">
        <v>169</v>
      </c>
      <c r="D497" s="69"/>
      <c r="E497" s="60">
        <v>165280</v>
      </c>
      <c r="F497" s="60">
        <v>27453.8</v>
      </c>
      <c r="G497" s="76">
        <v>16.61</v>
      </c>
      <c r="H497" s="69"/>
      <c r="I497" s="76">
        <v>192733.8</v>
      </c>
      <c r="J497" s="69"/>
      <c r="K497" s="69"/>
    </row>
    <row r="498" spans="2:11" x14ac:dyDescent="0.3">
      <c r="B498" s="59" t="s">
        <v>183</v>
      </c>
      <c r="C498" s="75" t="s">
        <v>184</v>
      </c>
      <c r="D498" s="69"/>
      <c r="E498" s="60">
        <v>1800</v>
      </c>
      <c r="F498" s="60">
        <v>-380</v>
      </c>
      <c r="G498" s="76">
        <v>-21.11</v>
      </c>
      <c r="H498" s="69"/>
      <c r="I498" s="76">
        <v>1420</v>
      </c>
      <c r="J498" s="69"/>
      <c r="K498" s="69"/>
    </row>
    <row r="499" spans="2:11" x14ac:dyDescent="0.3">
      <c r="B499" s="57" t="s">
        <v>124</v>
      </c>
      <c r="C499" s="70" t="s">
        <v>12</v>
      </c>
      <c r="D499" s="69"/>
      <c r="E499" s="58">
        <v>955.4</v>
      </c>
      <c r="F499" s="58">
        <v>12698.2</v>
      </c>
      <c r="G499" s="71">
        <v>1329.1</v>
      </c>
      <c r="H499" s="69"/>
      <c r="I499" s="71">
        <v>13653.6</v>
      </c>
      <c r="J499" s="69"/>
      <c r="K499" s="69"/>
    </row>
    <row r="500" spans="2:11" x14ac:dyDescent="0.3">
      <c r="B500" s="59" t="s">
        <v>179</v>
      </c>
      <c r="C500" s="75" t="s">
        <v>180</v>
      </c>
      <c r="D500" s="69"/>
      <c r="E500" s="60">
        <v>955.4</v>
      </c>
      <c r="F500" s="60">
        <v>12698.2</v>
      </c>
      <c r="G500" s="76">
        <v>1329.1</v>
      </c>
      <c r="H500" s="69"/>
      <c r="I500" s="76">
        <v>13653.6</v>
      </c>
      <c r="J500" s="69"/>
      <c r="K500" s="69"/>
    </row>
    <row r="501" spans="2:11" x14ac:dyDescent="0.3">
      <c r="B501" s="45" t="s">
        <v>324</v>
      </c>
      <c r="C501" s="74" t="s">
        <v>55</v>
      </c>
      <c r="D501" s="69"/>
      <c r="E501" s="46">
        <v>225000</v>
      </c>
      <c r="F501" s="46">
        <v>-65000</v>
      </c>
      <c r="G501" s="68">
        <v>-28.89</v>
      </c>
      <c r="H501" s="69"/>
      <c r="I501" s="68">
        <v>160000</v>
      </c>
      <c r="J501" s="69"/>
      <c r="K501" s="69"/>
    </row>
    <row r="502" spans="2:11" x14ac:dyDescent="0.3">
      <c r="B502" s="57" t="s">
        <v>123</v>
      </c>
      <c r="C502" s="70" t="s">
        <v>11</v>
      </c>
      <c r="D502" s="69"/>
      <c r="E502" s="58">
        <v>225000</v>
      </c>
      <c r="F502" s="58">
        <v>-65000</v>
      </c>
      <c r="G502" s="71">
        <v>-28.89</v>
      </c>
      <c r="H502" s="69"/>
      <c r="I502" s="71">
        <v>160000</v>
      </c>
      <c r="J502" s="69"/>
      <c r="K502" s="69"/>
    </row>
    <row r="503" spans="2:11" x14ac:dyDescent="0.3">
      <c r="B503" s="59" t="s">
        <v>166</v>
      </c>
      <c r="C503" s="75" t="s">
        <v>167</v>
      </c>
      <c r="D503" s="69"/>
      <c r="E503" s="60">
        <v>225000</v>
      </c>
      <c r="F503" s="60">
        <v>-65000</v>
      </c>
      <c r="G503" s="76">
        <v>-28.89</v>
      </c>
      <c r="H503" s="69"/>
      <c r="I503" s="76">
        <v>160000</v>
      </c>
      <c r="J503" s="69"/>
      <c r="K503" s="69"/>
    </row>
    <row r="504" spans="2:11" x14ac:dyDescent="0.3">
      <c r="B504" s="45" t="s">
        <v>325</v>
      </c>
      <c r="C504" s="74" t="s">
        <v>84</v>
      </c>
      <c r="D504" s="69"/>
      <c r="E504" s="46">
        <v>7253</v>
      </c>
      <c r="F504" s="46">
        <v>-4171.8</v>
      </c>
      <c r="G504" s="68">
        <v>-57.52</v>
      </c>
      <c r="H504" s="69"/>
      <c r="I504" s="68">
        <v>3081.2</v>
      </c>
      <c r="J504" s="69"/>
      <c r="K504" s="69"/>
    </row>
    <row r="505" spans="2:11" x14ac:dyDescent="0.3">
      <c r="B505" s="57" t="s">
        <v>123</v>
      </c>
      <c r="C505" s="70" t="s">
        <v>11</v>
      </c>
      <c r="D505" s="69"/>
      <c r="E505" s="58">
        <v>5253</v>
      </c>
      <c r="F505" s="58">
        <v>-3449.8</v>
      </c>
      <c r="G505" s="71">
        <v>-65.67</v>
      </c>
      <c r="H505" s="69"/>
      <c r="I505" s="71">
        <v>1803.2</v>
      </c>
      <c r="J505" s="69"/>
      <c r="K505" s="69"/>
    </row>
    <row r="506" spans="2:11" x14ac:dyDescent="0.3">
      <c r="B506" s="59" t="s">
        <v>168</v>
      </c>
      <c r="C506" s="75" t="s">
        <v>169</v>
      </c>
      <c r="D506" s="69"/>
      <c r="E506" s="60">
        <v>5253</v>
      </c>
      <c r="F506" s="60">
        <v>-3449.8</v>
      </c>
      <c r="G506" s="76">
        <v>-65.67</v>
      </c>
      <c r="H506" s="69"/>
      <c r="I506" s="76">
        <v>1803.2</v>
      </c>
      <c r="J506" s="69"/>
      <c r="K506" s="69"/>
    </row>
    <row r="507" spans="2:11" x14ac:dyDescent="0.3">
      <c r="B507" s="57" t="s">
        <v>124</v>
      </c>
      <c r="C507" s="70" t="s">
        <v>12</v>
      </c>
      <c r="D507" s="69"/>
      <c r="E507" s="58">
        <v>2000</v>
      </c>
      <c r="F507" s="58">
        <v>-722</v>
      </c>
      <c r="G507" s="71">
        <v>-36.1</v>
      </c>
      <c r="H507" s="69"/>
      <c r="I507" s="71">
        <v>1278</v>
      </c>
      <c r="J507" s="69"/>
      <c r="K507" s="69"/>
    </row>
    <row r="508" spans="2:11" x14ac:dyDescent="0.3">
      <c r="B508" s="59" t="s">
        <v>179</v>
      </c>
      <c r="C508" s="75" t="s">
        <v>180</v>
      </c>
      <c r="D508" s="69"/>
      <c r="E508" s="60">
        <v>2000</v>
      </c>
      <c r="F508" s="60">
        <v>-722</v>
      </c>
      <c r="G508" s="76">
        <v>-36.1</v>
      </c>
      <c r="H508" s="69"/>
      <c r="I508" s="76">
        <v>1278</v>
      </c>
      <c r="J508" s="69"/>
      <c r="K508" s="69"/>
    </row>
    <row r="509" spans="2:11" x14ac:dyDescent="0.3">
      <c r="B509" s="45" t="s">
        <v>328</v>
      </c>
      <c r="C509" s="74" t="s">
        <v>85</v>
      </c>
      <c r="D509" s="69"/>
      <c r="E509" s="46">
        <v>348</v>
      </c>
      <c r="F509" s="46">
        <v>704.93</v>
      </c>
      <c r="G509" s="68">
        <v>202.57</v>
      </c>
      <c r="H509" s="69"/>
      <c r="I509" s="68">
        <v>1052.93</v>
      </c>
      <c r="J509" s="69"/>
      <c r="K509" s="69"/>
    </row>
    <row r="510" spans="2:11" x14ac:dyDescent="0.3">
      <c r="B510" s="57" t="s">
        <v>123</v>
      </c>
      <c r="C510" s="70" t="s">
        <v>11</v>
      </c>
      <c r="D510" s="69"/>
      <c r="E510" s="58">
        <v>348</v>
      </c>
      <c r="F510" s="58">
        <v>5.33</v>
      </c>
      <c r="G510" s="71">
        <v>1.53</v>
      </c>
      <c r="H510" s="69"/>
      <c r="I510" s="71">
        <v>353.33</v>
      </c>
      <c r="J510" s="69"/>
      <c r="K510" s="69"/>
    </row>
    <row r="511" spans="2:11" x14ac:dyDescent="0.3">
      <c r="B511" s="59" t="s">
        <v>168</v>
      </c>
      <c r="C511" s="75" t="s">
        <v>169</v>
      </c>
      <c r="D511" s="69"/>
      <c r="E511" s="60">
        <v>348</v>
      </c>
      <c r="F511" s="60">
        <v>5.33</v>
      </c>
      <c r="G511" s="76">
        <v>1.53</v>
      </c>
      <c r="H511" s="69"/>
      <c r="I511" s="76">
        <v>353.33</v>
      </c>
      <c r="J511" s="69"/>
      <c r="K511" s="69"/>
    </row>
    <row r="512" spans="2:11" x14ac:dyDescent="0.3">
      <c r="B512" s="57" t="s">
        <v>124</v>
      </c>
      <c r="C512" s="70" t="s">
        <v>12</v>
      </c>
      <c r="D512" s="69"/>
      <c r="E512" s="58">
        <v>0</v>
      </c>
      <c r="F512" s="58">
        <v>699.6</v>
      </c>
      <c r="G512" s="71">
        <v>100</v>
      </c>
      <c r="H512" s="69"/>
      <c r="I512" s="71">
        <v>699.6</v>
      </c>
      <c r="J512" s="69"/>
      <c r="K512" s="69"/>
    </row>
    <row r="513" spans="2:11" x14ac:dyDescent="0.3">
      <c r="B513" s="59" t="s">
        <v>179</v>
      </c>
      <c r="C513" s="75" t="s">
        <v>180</v>
      </c>
      <c r="D513" s="69"/>
      <c r="E513" s="60">
        <v>0</v>
      </c>
      <c r="F513" s="60">
        <v>699.6</v>
      </c>
      <c r="G513" s="76">
        <v>100</v>
      </c>
      <c r="H513" s="69"/>
      <c r="I513" s="76">
        <v>699.6</v>
      </c>
      <c r="J513" s="69"/>
      <c r="K513" s="69"/>
    </row>
    <row r="514" spans="2:11" x14ac:dyDescent="0.3">
      <c r="B514" s="55" t="s">
        <v>382</v>
      </c>
      <c r="C514" s="72" t="s">
        <v>383</v>
      </c>
      <c r="D514" s="69"/>
      <c r="E514" s="56">
        <v>5628</v>
      </c>
      <c r="F514" s="56">
        <v>-666</v>
      </c>
      <c r="G514" s="73">
        <v>-11.83</v>
      </c>
      <c r="H514" s="69"/>
      <c r="I514" s="73">
        <v>4962</v>
      </c>
      <c r="J514" s="69"/>
      <c r="K514" s="69"/>
    </row>
    <row r="515" spans="2:11" x14ac:dyDescent="0.3">
      <c r="B515" s="45" t="s">
        <v>241</v>
      </c>
      <c r="C515" s="74" t="s">
        <v>82</v>
      </c>
      <c r="D515" s="69"/>
      <c r="E515" s="46">
        <v>3900</v>
      </c>
      <c r="F515" s="46">
        <v>0</v>
      </c>
      <c r="G515" s="68">
        <v>0</v>
      </c>
      <c r="H515" s="69"/>
      <c r="I515" s="68">
        <v>3900</v>
      </c>
      <c r="J515" s="69"/>
      <c r="K515" s="69"/>
    </row>
    <row r="516" spans="2:11" x14ac:dyDescent="0.3">
      <c r="B516" s="57" t="s">
        <v>123</v>
      </c>
      <c r="C516" s="70" t="s">
        <v>11</v>
      </c>
      <c r="D516" s="69"/>
      <c r="E516" s="58">
        <v>3900</v>
      </c>
      <c r="F516" s="58">
        <v>0</v>
      </c>
      <c r="G516" s="71">
        <v>0</v>
      </c>
      <c r="H516" s="69"/>
      <c r="I516" s="71">
        <v>3900</v>
      </c>
      <c r="J516" s="69"/>
      <c r="K516" s="69"/>
    </row>
    <row r="517" spans="2:11" x14ac:dyDescent="0.3">
      <c r="B517" s="59" t="s">
        <v>166</v>
      </c>
      <c r="C517" s="75" t="s">
        <v>167</v>
      </c>
      <c r="D517" s="69"/>
      <c r="E517" s="60">
        <v>3900</v>
      </c>
      <c r="F517" s="60">
        <v>-42</v>
      </c>
      <c r="G517" s="76">
        <v>-1.08</v>
      </c>
      <c r="H517" s="69"/>
      <c r="I517" s="76">
        <v>3858</v>
      </c>
      <c r="J517" s="69"/>
      <c r="K517" s="69"/>
    </row>
    <row r="518" spans="2:11" x14ac:dyDescent="0.3">
      <c r="B518" s="59" t="s">
        <v>168</v>
      </c>
      <c r="C518" s="75" t="s">
        <v>169</v>
      </c>
      <c r="D518" s="69"/>
      <c r="E518" s="60">
        <v>0</v>
      </c>
      <c r="F518" s="60">
        <v>42</v>
      </c>
      <c r="G518" s="76">
        <v>100</v>
      </c>
      <c r="H518" s="69"/>
      <c r="I518" s="76">
        <v>42</v>
      </c>
      <c r="J518" s="69"/>
      <c r="K518" s="69"/>
    </row>
    <row r="519" spans="2:11" x14ac:dyDescent="0.3">
      <c r="B519" s="45" t="s">
        <v>325</v>
      </c>
      <c r="C519" s="74" t="s">
        <v>84</v>
      </c>
      <c r="D519" s="69"/>
      <c r="E519" s="46">
        <v>1728</v>
      </c>
      <c r="F519" s="46">
        <v>-666</v>
      </c>
      <c r="G519" s="68">
        <v>-38.54</v>
      </c>
      <c r="H519" s="69"/>
      <c r="I519" s="68">
        <v>1062</v>
      </c>
      <c r="J519" s="69"/>
      <c r="K519" s="69"/>
    </row>
    <row r="520" spans="2:11" x14ac:dyDescent="0.3">
      <c r="B520" s="57" t="s">
        <v>123</v>
      </c>
      <c r="C520" s="70" t="s">
        <v>11</v>
      </c>
      <c r="D520" s="69"/>
      <c r="E520" s="58">
        <v>1728</v>
      </c>
      <c r="F520" s="58">
        <v>-1501.79</v>
      </c>
      <c r="G520" s="71">
        <v>-86.91</v>
      </c>
      <c r="H520" s="69"/>
      <c r="I520" s="71">
        <v>226.21</v>
      </c>
      <c r="J520" s="69"/>
      <c r="K520" s="69"/>
    </row>
    <row r="521" spans="2:11" x14ac:dyDescent="0.3">
      <c r="B521" s="59" t="s">
        <v>168</v>
      </c>
      <c r="C521" s="75" t="s">
        <v>169</v>
      </c>
      <c r="D521" s="69"/>
      <c r="E521" s="60">
        <v>1728</v>
      </c>
      <c r="F521" s="60">
        <v>-1501.79</v>
      </c>
      <c r="G521" s="76">
        <v>-86.91</v>
      </c>
      <c r="H521" s="69"/>
      <c r="I521" s="76">
        <v>226.21</v>
      </c>
      <c r="J521" s="69"/>
      <c r="K521" s="69"/>
    </row>
    <row r="522" spans="2:11" x14ac:dyDescent="0.3">
      <c r="B522" s="57" t="s">
        <v>124</v>
      </c>
      <c r="C522" s="70" t="s">
        <v>12</v>
      </c>
      <c r="D522" s="69"/>
      <c r="E522" s="58">
        <v>0</v>
      </c>
      <c r="F522" s="58">
        <v>835.79</v>
      </c>
      <c r="G522" s="71">
        <v>100</v>
      </c>
      <c r="H522" s="69"/>
      <c r="I522" s="71">
        <v>835.79</v>
      </c>
      <c r="J522" s="69"/>
      <c r="K522" s="69"/>
    </row>
    <row r="523" spans="2:11" x14ac:dyDescent="0.3">
      <c r="B523" s="59" t="s">
        <v>179</v>
      </c>
      <c r="C523" s="75" t="s">
        <v>180</v>
      </c>
      <c r="D523" s="69"/>
      <c r="E523" s="60">
        <v>0</v>
      </c>
      <c r="F523" s="60">
        <v>835.79</v>
      </c>
      <c r="G523" s="76">
        <v>100</v>
      </c>
      <c r="H523" s="69"/>
      <c r="I523" s="76">
        <v>835.79</v>
      </c>
      <c r="J523" s="69"/>
      <c r="K523" s="69"/>
    </row>
    <row r="524" spans="2:11" x14ac:dyDescent="0.3">
      <c r="B524" s="55" t="s">
        <v>340</v>
      </c>
      <c r="C524" s="72" t="s">
        <v>341</v>
      </c>
      <c r="D524" s="69"/>
      <c r="E524" s="56">
        <v>4723.9799999999996</v>
      </c>
      <c r="F524" s="56">
        <v>0</v>
      </c>
      <c r="G524" s="73">
        <v>0</v>
      </c>
      <c r="H524" s="69"/>
      <c r="I524" s="73">
        <v>4723.9799999999996</v>
      </c>
      <c r="J524" s="69"/>
      <c r="K524" s="69"/>
    </row>
    <row r="525" spans="2:11" x14ac:dyDescent="0.3">
      <c r="B525" s="45" t="s">
        <v>324</v>
      </c>
      <c r="C525" s="74" t="s">
        <v>55</v>
      </c>
      <c r="D525" s="69"/>
      <c r="E525" s="46">
        <v>4723.9799999999996</v>
      </c>
      <c r="F525" s="46">
        <v>0</v>
      </c>
      <c r="G525" s="68">
        <v>0</v>
      </c>
      <c r="H525" s="69"/>
      <c r="I525" s="68">
        <v>4723.9799999999996</v>
      </c>
      <c r="J525" s="69"/>
      <c r="K525" s="69"/>
    </row>
    <row r="526" spans="2:11" x14ac:dyDescent="0.3">
      <c r="B526" s="57" t="s">
        <v>123</v>
      </c>
      <c r="C526" s="70" t="s">
        <v>11</v>
      </c>
      <c r="D526" s="69"/>
      <c r="E526" s="58">
        <v>4723.9799999999996</v>
      </c>
      <c r="F526" s="58">
        <v>0</v>
      </c>
      <c r="G526" s="71">
        <v>0</v>
      </c>
      <c r="H526" s="69"/>
      <c r="I526" s="71">
        <v>4723.9799999999996</v>
      </c>
      <c r="J526" s="69"/>
      <c r="K526" s="69"/>
    </row>
    <row r="527" spans="2:11" x14ac:dyDescent="0.3">
      <c r="B527" s="59" t="s">
        <v>166</v>
      </c>
      <c r="C527" s="75" t="s">
        <v>167</v>
      </c>
      <c r="D527" s="69"/>
      <c r="E527" s="60">
        <v>4032.54</v>
      </c>
      <c r="F527" s="60">
        <v>0</v>
      </c>
      <c r="G527" s="76">
        <v>0</v>
      </c>
      <c r="H527" s="69"/>
      <c r="I527" s="76">
        <v>4032.54</v>
      </c>
      <c r="J527" s="69"/>
      <c r="K527" s="69"/>
    </row>
    <row r="528" spans="2:11" x14ac:dyDescent="0.3">
      <c r="B528" s="59" t="s">
        <v>168</v>
      </c>
      <c r="C528" s="75" t="s">
        <v>169</v>
      </c>
      <c r="D528" s="69"/>
      <c r="E528" s="60">
        <v>691.44</v>
      </c>
      <c r="F528" s="60">
        <v>0</v>
      </c>
      <c r="G528" s="76">
        <v>0</v>
      </c>
      <c r="H528" s="69"/>
      <c r="I528" s="76">
        <v>691.44</v>
      </c>
      <c r="J528" s="69"/>
      <c r="K528" s="69"/>
    </row>
    <row r="529" spans="2:11" x14ac:dyDescent="0.3">
      <c r="B529" s="51" t="s">
        <v>242</v>
      </c>
      <c r="C529" s="86" t="s">
        <v>86</v>
      </c>
      <c r="D529" s="69"/>
      <c r="E529" s="52">
        <v>489757.81</v>
      </c>
      <c r="F529" s="52">
        <v>-32200</v>
      </c>
      <c r="G529" s="87">
        <v>-6.57</v>
      </c>
      <c r="H529" s="69"/>
      <c r="I529" s="87">
        <v>457557.81</v>
      </c>
      <c r="J529" s="69"/>
      <c r="K529" s="69"/>
    </row>
    <row r="530" spans="2:11" x14ac:dyDescent="0.3">
      <c r="B530" s="45" t="s">
        <v>241</v>
      </c>
      <c r="C530" s="74" t="s">
        <v>82</v>
      </c>
      <c r="D530" s="69"/>
      <c r="E530" s="46">
        <v>318461</v>
      </c>
      <c r="F530" s="46">
        <v>-26500</v>
      </c>
      <c r="G530" s="68">
        <v>-8.32</v>
      </c>
      <c r="H530" s="69"/>
      <c r="I530" s="68">
        <v>291961</v>
      </c>
      <c r="J530" s="69"/>
      <c r="K530" s="69"/>
    </row>
    <row r="531" spans="2:11" x14ac:dyDescent="0.3">
      <c r="B531" s="45" t="s">
        <v>317</v>
      </c>
      <c r="C531" s="74" t="s">
        <v>318</v>
      </c>
      <c r="D531" s="69"/>
      <c r="E531" s="46">
        <v>8295.51</v>
      </c>
      <c r="F531" s="46">
        <v>-500</v>
      </c>
      <c r="G531" s="68">
        <v>-6.03</v>
      </c>
      <c r="H531" s="69"/>
      <c r="I531" s="68">
        <v>7795.51</v>
      </c>
      <c r="J531" s="69"/>
      <c r="K531" s="69"/>
    </row>
    <row r="532" spans="2:11" x14ac:dyDescent="0.3">
      <c r="B532" s="45" t="s">
        <v>321</v>
      </c>
      <c r="C532" s="74" t="s">
        <v>83</v>
      </c>
      <c r="D532" s="69"/>
      <c r="E532" s="46">
        <v>17590.05</v>
      </c>
      <c r="F532" s="46">
        <v>0</v>
      </c>
      <c r="G532" s="68">
        <v>0</v>
      </c>
      <c r="H532" s="69"/>
      <c r="I532" s="68">
        <v>17590.05</v>
      </c>
      <c r="J532" s="69"/>
      <c r="K532" s="69"/>
    </row>
    <row r="533" spans="2:11" x14ac:dyDescent="0.3">
      <c r="B533" s="45" t="s">
        <v>325</v>
      </c>
      <c r="C533" s="74" t="s">
        <v>84</v>
      </c>
      <c r="D533" s="69"/>
      <c r="E533" s="46">
        <v>141704.92000000001</v>
      </c>
      <c r="F533" s="46">
        <v>-5200</v>
      </c>
      <c r="G533" s="68">
        <v>-3.67</v>
      </c>
      <c r="H533" s="69"/>
      <c r="I533" s="68">
        <v>136504.92000000001</v>
      </c>
      <c r="J533" s="69"/>
      <c r="K533" s="69"/>
    </row>
    <row r="534" spans="2:11" x14ac:dyDescent="0.3">
      <c r="B534" s="45" t="s">
        <v>328</v>
      </c>
      <c r="C534" s="74" t="s">
        <v>85</v>
      </c>
      <c r="D534" s="69"/>
      <c r="E534" s="46">
        <v>3706.33</v>
      </c>
      <c r="F534" s="46">
        <v>0</v>
      </c>
      <c r="G534" s="68">
        <v>0</v>
      </c>
      <c r="H534" s="69"/>
      <c r="I534" s="68">
        <v>3706.33</v>
      </c>
      <c r="J534" s="69"/>
      <c r="K534" s="69"/>
    </row>
    <row r="535" spans="2:11" x14ac:dyDescent="0.3">
      <c r="B535" s="61" t="s">
        <v>438</v>
      </c>
      <c r="C535" s="84" t="s">
        <v>439</v>
      </c>
      <c r="D535" s="69"/>
      <c r="E535" s="62">
        <v>152709.81</v>
      </c>
      <c r="F535" s="62">
        <v>-6500</v>
      </c>
      <c r="G535" s="85">
        <v>-4.26</v>
      </c>
      <c r="H535" s="69"/>
      <c r="I535" s="85">
        <v>146209.81</v>
      </c>
      <c r="J535" s="69"/>
      <c r="K535" s="69"/>
    </row>
    <row r="536" spans="2:11" x14ac:dyDescent="0.3">
      <c r="B536" s="53" t="s">
        <v>234</v>
      </c>
      <c r="C536" s="79" t="s">
        <v>64</v>
      </c>
      <c r="D536" s="69"/>
      <c r="E536" s="54">
        <v>152709.81</v>
      </c>
      <c r="F536" s="54">
        <v>-6500</v>
      </c>
      <c r="G536" s="80">
        <v>-4.26</v>
      </c>
      <c r="H536" s="69"/>
      <c r="I536" s="80">
        <v>146209.81</v>
      </c>
      <c r="J536" s="69"/>
      <c r="K536" s="69"/>
    </row>
    <row r="537" spans="2:11" x14ac:dyDescent="0.3">
      <c r="B537" s="55" t="s">
        <v>387</v>
      </c>
      <c r="C537" s="72" t="s">
        <v>88</v>
      </c>
      <c r="D537" s="69"/>
      <c r="E537" s="56">
        <v>41904.89</v>
      </c>
      <c r="F537" s="56">
        <v>-6500</v>
      </c>
      <c r="G537" s="73">
        <v>-15.51</v>
      </c>
      <c r="H537" s="69"/>
      <c r="I537" s="73">
        <v>35404.89</v>
      </c>
      <c r="J537" s="69"/>
      <c r="K537" s="69"/>
    </row>
    <row r="538" spans="2:11" x14ac:dyDescent="0.3">
      <c r="B538" s="45" t="s">
        <v>241</v>
      </c>
      <c r="C538" s="74" t="s">
        <v>82</v>
      </c>
      <c r="D538" s="69"/>
      <c r="E538" s="46">
        <v>20200</v>
      </c>
      <c r="F538" s="46">
        <v>-1500</v>
      </c>
      <c r="G538" s="68">
        <v>-7.43</v>
      </c>
      <c r="H538" s="69"/>
      <c r="I538" s="68">
        <v>18700</v>
      </c>
      <c r="J538" s="69"/>
      <c r="K538" s="69"/>
    </row>
    <row r="539" spans="2:11" x14ac:dyDescent="0.3">
      <c r="B539" s="57" t="s">
        <v>123</v>
      </c>
      <c r="C539" s="70" t="s">
        <v>11</v>
      </c>
      <c r="D539" s="69"/>
      <c r="E539" s="58">
        <v>16200</v>
      </c>
      <c r="F539" s="58">
        <v>-1700</v>
      </c>
      <c r="G539" s="71">
        <v>-10.49</v>
      </c>
      <c r="H539" s="69"/>
      <c r="I539" s="71">
        <v>14500</v>
      </c>
      <c r="J539" s="69"/>
      <c r="K539" s="69"/>
    </row>
    <row r="540" spans="2:11" x14ac:dyDescent="0.3">
      <c r="B540" s="59" t="s">
        <v>168</v>
      </c>
      <c r="C540" s="75" t="s">
        <v>169</v>
      </c>
      <c r="D540" s="69"/>
      <c r="E540" s="60">
        <v>15700</v>
      </c>
      <c r="F540" s="60">
        <v>-1700</v>
      </c>
      <c r="G540" s="76">
        <v>-10.83</v>
      </c>
      <c r="H540" s="69"/>
      <c r="I540" s="76">
        <v>14000</v>
      </c>
      <c r="J540" s="69"/>
      <c r="K540" s="69"/>
    </row>
    <row r="541" spans="2:11" x14ac:dyDescent="0.3">
      <c r="B541" s="59" t="s">
        <v>183</v>
      </c>
      <c r="C541" s="75" t="s">
        <v>184</v>
      </c>
      <c r="D541" s="69"/>
      <c r="E541" s="60">
        <v>500</v>
      </c>
      <c r="F541" s="60">
        <v>0</v>
      </c>
      <c r="G541" s="76">
        <v>0</v>
      </c>
      <c r="H541" s="69"/>
      <c r="I541" s="76">
        <v>500</v>
      </c>
      <c r="J541" s="69"/>
      <c r="K541" s="69"/>
    </row>
    <row r="542" spans="2:11" x14ac:dyDescent="0.3">
      <c r="B542" s="57" t="s">
        <v>124</v>
      </c>
      <c r="C542" s="70" t="s">
        <v>12</v>
      </c>
      <c r="D542" s="69"/>
      <c r="E542" s="58">
        <v>4000</v>
      </c>
      <c r="F542" s="58">
        <v>200</v>
      </c>
      <c r="G542" s="71">
        <v>5</v>
      </c>
      <c r="H542" s="69"/>
      <c r="I542" s="71">
        <v>4200</v>
      </c>
      <c r="J542" s="69"/>
      <c r="K542" s="69"/>
    </row>
    <row r="543" spans="2:11" x14ac:dyDescent="0.3">
      <c r="B543" s="59" t="s">
        <v>181</v>
      </c>
      <c r="C543" s="75" t="s">
        <v>182</v>
      </c>
      <c r="D543" s="69"/>
      <c r="E543" s="60">
        <v>1000</v>
      </c>
      <c r="F543" s="60">
        <v>200</v>
      </c>
      <c r="G543" s="76">
        <v>20</v>
      </c>
      <c r="H543" s="69"/>
      <c r="I543" s="76">
        <v>1200</v>
      </c>
      <c r="J543" s="69"/>
      <c r="K543" s="69"/>
    </row>
    <row r="544" spans="2:11" x14ac:dyDescent="0.3">
      <c r="B544" s="59" t="s">
        <v>179</v>
      </c>
      <c r="C544" s="75" t="s">
        <v>180</v>
      </c>
      <c r="D544" s="69"/>
      <c r="E544" s="60">
        <v>3000</v>
      </c>
      <c r="F544" s="60">
        <v>0</v>
      </c>
      <c r="G544" s="76">
        <v>0</v>
      </c>
      <c r="H544" s="69"/>
      <c r="I544" s="76">
        <v>3000</v>
      </c>
      <c r="J544" s="69"/>
      <c r="K544" s="69"/>
    </row>
    <row r="545" spans="2:11" x14ac:dyDescent="0.3">
      <c r="B545" s="45" t="s">
        <v>317</v>
      </c>
      <c r="C545" s="74" t="s">
        <v>318</v>
      </c>
      <c r="D545" s="69"/>
      <c r="E545" s="46">
        <v>4603.84</v>
      </c>
      <c r="F545" s="46">
        <v>-500</v>
      </c>
      <c r="G545" s="68">
        <v>-10.86</v>
      </c>
      <c r="H545" s="69"/>
      <c r="I545" s="68">
        <v>4103.84</v>
      </c>
      <c r="J545" s="69"/>
      <c r="K545" s="69"/>
    </row>
    <row r="546" spans="2:11" x14ac:dyDescent="0.3">
      <c r="B546" s="57" t="s">
        <v>124</v>
      </c>
      <c r="C546" s="70" t="s">
        <v>12</v>
      </c>
      <c r="D546" s="69"/>
      <c r="E546" s="58">
        <v>4603.84</v>
      </c>
      <c r="F546" s="58">
        <v>-500</v>
      </c>
      <c r="G546" s="71">
        <v>-10.86</v>
      </c>
      <c r="H546" s="69"/>
      <c r="I546" s="71">
        <v>4103.84</v>
      </c>
      <c r="J546" s="69"/>
      <c r="K546" s="69"/>
    </row>
    <row r="547" spans="2:11" x14ac:dyDescent="0.3">
      <c r="B547" s="59" t="s">
        <v>179</v>
      </c>
      <c r="C547" s="75" t="s">
        <v>180</v>
      </c>
      <c r="D547" s="69"/>
      <c r="E547" s="60">
        <v>4603.84</v>
      </c>
      <c r="F547" s="60">
        <v>-500</v>
      </c>
      <c r="G547" s="76">
        <v>-10.86</v>
      </c>
      <c r="H547" s="69"/>
      <c r="I547" s="76">
        <v>4103.84</v>
      </c>
      <c r="J547" s="69"/>
      <c r="K547" s="69"/>
    </row>
    <row r="548" spans="2:11" x14ac:dyDescent="0.3">
      <c r="B548" s="45" t="s">
        <v>321</v>
      </c>
      <c r="C548" s="74" t="s">
        <v>83</v>
      </c>
      <c r="D548" s="69"/>
      <c r="E548" s="46">
        <v>12101.05</v>
      </c>
      <c r="F548" s="46">
        <v>0</v>
      </c>
      <c r="G548" s="68">
        <v>0</v>
      </c>
      <c r="H548" s="69"/>
      <c r="I548" s="68">
        <v>12101.05</v>
      </c>
      <c r="J548" s="69"/>
      <c r="K548" s="69"/>
    </row>
    <row r="549" spans="2:11" x14ac:dyDescent="0.3">
      <c r="B549" s="57" t="s">
        <v>123</v>
      </c>
      <c r="C549" s="70" t="s">
        <v>11</v>
      </c>
      <c r="D549" s="69"/>
      <c r="E549" s="58">
        <v>2597.0500000000002</v>
      </c>
      <c r="F549" s="58">
        <v>0</v>
      </c>
      <c r="G549" s="71">
        <v>0</v>
      </c>
      <c r="H549" s="69"/>
      <c r="I549" s="71">
        <v>2597.0500000000002</v>
      </c>
      <c r="J549" s="69"/>
      <c r="K549" s="69"/>
    </row>
    <row r="550" spans="2:11" x14ac:dyDescent="0.3">
      <c r="B550" s="59" t="s">
        <v>168</v>
      </c>
      <c r="C550" s="75" t="s">
        <v>169</v>
      </c>
      <c r="D550" s="69"/>
      <c r="E550" s="60">
        <v>2597.0500000000002</v>
      </c>
      <c r="F550" s="60">
        <v>0</v>
      </c>
      <c r="G550" s="76">
        <v>0</v>
      </c>
      <c r="H550" s="69"/>
      <c r="I550" s="76">
        <v>2597.0500000000002</v>
      </c>
      <c r="J550" s="69"/>
      <c r="K550" s="69"/>
    </row>
    <row r="551" spans="2:11" x14ac:dyDescent="0.3">
      <c r="B551" s="57" t="s">
        <v>124</v>
      </c>
      <c r="C551" s="70" t="s">
        <v>12</v>
      </c>
      <c r="D551" s="69"/>
      <c r="E551" s="58">
        <v>9504</v>
      </c>
      <c r="F551" s="58">
        <v>0</v>
      </c>
      <c r="G551" s="71">
        <v>0</v>
      </c>
      <c r="H551" s="69"/>
      <c r="I551" s="71">
        <v>9504</v>
      </c>
      <c r="J551" s="69"/>
      <c r="K551" s="69"/>
    </row>
    <row r="552" spans="2:11" x14ac:dyDescent="0.3">
      <c r="B552" s="59" t="s">
        <v>179</v>
      </c>
      <c r="C552" s="75" t="s">
        <v>180</v>
      </c>
      <c r="D552" s="69"/>
      <c r="E552" s="60">
        <v>9504</v>
      </c>
      <c r="F552" s="60">
        <v>0</v>
      </c>
      <c r="G552" s="76">
        <v>0</v>
      </c>
      <c r="H552" s="69"/>
      <c r="I552" s="76">
        <v>9504</v>
      </c>
      <c r="J552" s="69"/>
      <c r="K552" s="69"/>
    </row>
    <row r="553" spans="2:11" x14ac:dyDescent="0.3">
      <c r="B553" s="45" t="s">
        <v>325</v>
      </c>
      <c r="C553" s="74" t="s">
        <v>84</v>
      </c>
      <c r="D553" s="69"/>
      <c r="E553" s="46">
        <v>5000</v>
      </c>
      <c r="F553" s="46">
        <v>-4500</v>
      </c>
      <c r="G553" s="68">
        <v>-90</v>
      </c>
      <c r="H553" s="69"/>
      <c r="I553" s="68">
        <v>500</v>
      </c>
      <c r="J553" s="69"/>
      <c r="K553" s="69"/>
    </row>
    <row r="554" spans="2:11" x14ac:dyDescent="0.3">
      <c r="B554" s="57" t="s">
        <v>123</v>
      </c>
      <c r="C554" s="70" t="s">
        <v>11</v>
      </c>
      <c r="D554" s="69"/>
      <c r="E554" s="58">
        <v>1000</v>
      </c>
      <c r="F554" s="58">
        <v>-1000</v>
      </c>
      <c r="G554" s="71">
        <v>-100</v>
      </c>
      <c r="H554" s="69"/>
      <c r="I554" s="71">
        <v>0</v>
      </c>
      <c r="J554" s="69"/>
      <c r="K554" s="69"/>
    </row>
    <row r="555" spans="2:11" x14ac:dyDescent="0.3">
      <c r="B555" s="59" t="s">
        <v>168</v>
      </c>
      <c r="C555" s="75" t="s">
        <v>169</v>
      </c>
      <c r="D555" s="69"/>
      <c r="E555" s="60">
        <v>1000</v>
      </c>
      <c r="F555" s="60">
        <v>-1000</v>
      </c>
      <c r="G555" s="76">
        <v>-100</v>
      </c>
      <c r="H555" s="69"/>
      <c r="I555" s="76">
        <v>0</v>
      </c>
      <c r="J555" s="69"/>
      <c r="K555" s="69"/>
    </row>
    <row r="556" spans="2:11" x14ac:dyDescent="0.3">
      <c r="B556" s="57" t="s">
        <v>124</v>
      </c>
      <c r="C556" s="70" t="s">
        <v>12</v>
      </c>
      <c r="D556" s="69"/>
      <c r="E556" s="58">
        <v>4000</v>
      </c>
      <c r="F556" s="58">
        <v>-3500</v>
      </c>
      <c r="G556" s="71">
        <v>-87.5</v>
      </c>
      <c r="H556" s="69"/>
      <c r="I556" s="71">
        <v>500</v>
      </c>
      <c r="J556" s="69"/>
      <c r="K556" s="69"/>
    </row>
    <row r="557" spans="2:11" x14ac:dyDescent="0.3">
      <c r="B557" s="59" t="s">
        <v>179</v>
      </c>
      <c r="C557" s="75" t="s">
        <v>180</v>
      </c>
      <c r="D557" s="69"/>
      <c r="E557" s="60">
        <v>4000</v>
      </c>
      <c r="F557" s="60">
        <v>-3500</v>
      </c>
      <c r="G557" s="76">
        <v>-87.5</v>
      </c>
      <c r="H557" s="69"/>
      <c r="I557" s="76">
        <v>500</v>
      </c>
      <c r="J557" s="69"/>
      <c r="K557" s="69"/>
    </row>
    <row r="558" spans="2:11" x14ac:dyDescent="0.3">
      <c r="B558" s="55" t="s">
        <v>388</v>
      </c>
      <c r="C558" s="72" t="s">
        <v>389</v>
      </c>
      <c r="D558" s="69"/>
      <c r="E558" s="56">
        <v>3500</v>
      </c>
      <c r="F558" s="56">
        <v>0</v>
      </c>
      <c r="G558" s="73">
        <v>0</v>
      </c>
      <c r="H558" s="69"/>
      <c r="I558" s="73">
        <v>3500</v>
      </c>
      <c r="J558" s="69"/>
      <c r="K558" s="69"/>
    </row>
    <row r="559" spans="2:11" x14ac:dyDescent="0.3">
      <c r="B559" s="45" t="s">
        <v>241</v>
      </c>
      <c r="C559" s="74" t="s">
        <v>82</v>
      </c>
      <c r="D559" s="69"/>
      <c r="E559" s="46">
        <v>1000</v>
      </c>
      <c r="F559" s="46">
        <v>0</v>
      </c>
      <c r="G559" s="68">
        <v>0</v>
      </c>
      <c r="H559" s="69"/>
      <c r="I559" s="68">
        <v>1000</v>
      </c>
      <c r="J559" s="69"/>
      <c r="K559" s="69"/>
    </row>
    <row r="560" spans="2:11" x14ac:dyDescent="0.3">
      <c r="B560" s="57" t="s">
        <v>123</v>
      </c>
      <c r="C560" s="70" t="s">
        <v>11</v>
      </c>
      <c r="D560" s="69"/>
      <c r="E560" s="58">
        <v>1000</v>
      </c>
      <c r="F560" s="58">
        <v>0</v>
      </c>
      <c r="G560" s="71">
        <v>0</v>
      </c>
      <c r="H560" s="69"/>
      <c r="I560" s="71">
        <v>1000</v>
      </c>
      <c r="J560" s="69"/>
      <c r="K560" s="69"/>
    </row>
    <row r="561" spans="2:11" x14ac:dyDescent="0.3">
      <c r="B561" s="59" t="s">
        <v>168</v>
      </c>
      <c r="C561" s="75" t="s">
        <v>169</v>
      </c>
      <c r="D561" s="69"/>
      <c r="E561" s="60">
        <v>1000</v>
      </c>
      <c r="F561" s="60">
        <v>0</v>
      </c>
      <c r="G561" s="76">
        <v>0</v>
      </c>
      <c r="H561" s="69"/>
      <c r="I561" s="76">
        <v>1000</v>
      </c>
      <c r="J561" s="69"/>
      <c r="K561" s="69"/>
    </row>
    <row r="562" spans="2:11" x14ac:dyDescent="0.3">
      <c r="B562" s="45" t="s">
        <v>325</v>
      </c>
      <c r="C562" s="74" t="s">
        <v>84</v>
      </c>
      <c r="D562" s="69"/>
      <c r="E562" s="46">
        <v>2500</v>
      </c>
      <c r="F562" s="46">
        <v>0</v>
      </c>
      <c r="G562" s="68">
        <v>0</v>
      </c>
      <c r="H562" s="69"/>
      <c r="I562" s="68">
        <v>2500</v>
      </c>
      <c r="J562" s="69"/>
      <c r="K562" s="69"/>
    </row>
    <row r="563" spans="2:11" x14ac:dyDescent="0.3">
      <c r="B563" s="57" t="s">
        <v>123</v>
      </c>
      <c r="C563" s="70" t="s">
        <v>11</v>
      </c>
      <c r="D563" s="69"/>
      <c r="E563" s="58">
        <v>2000</v>
      </c>
      <c r="F563" s="58">
        <v>500</v>
      </c>
      <c r="G563" s="71">
        <v>25</v>
      </c>
      <c r="H563" s="69"/>
      <c r="I563" s="71">
        <v>2500</v>
      </c>
      <c r="J563" s="69"/>
      <c r="K563" s="69"/>
    </row>
    <row r="564" spans="2:11" x14ac:dyDescent="0.3">
      <c r="B564" s="59" t="s">
        <v>168</v>
      </c>
      <c r="C564" s="75" t="s">
        <v>169</v>
      </c>
      <c r="D564" s="69"/>
      <c r="E564" s="60">
        <v>2000</v>
      </c>
      <c r="F564" s="60">
        <v>500</v>
      </c>
      <c r="G564" s="76">
        <v>25</v>
      </c>
      <c r="H564" s="69"/>
      <c r="I564" s="76">
        <v>2500</v>
      </c>
      <c r="J564" s="69"/>
      <c r="K564" s="69"/>
    </row>
    <row r="565" spans="2:11" x14ac:dyDescent="0.3">
      <c r="B565" s="57" t="s">
        <v>124</v>
      </c>
      <c r="C565" s="70" t="s">
        <v>12</v>
      </c>
      <c r="D565" s="69"/>
      <c r="E565" s="58">
        <v>500</v>
      </c>
      <c r="F565" s="58">
        <v>-500</v>
      </c>
      <c r="G565" s="71">
        <v>-100</v>
      </c>
      <c r="H565" s="69"/>
      <c r="I565" s="71">
        <v>0</v>
      </c>
      <c r="J565" s="69"/>
      <c r="K565" s="69"/>
    </row>
    <row r="566" spans="2:11" x14ac:dyDescent="0.3">
      <c r="B566" s="59" t="s">
        <v>179</v>
      </c>
      <c r="C566" s="75" t="s">
        <v>180</v>
      </c>
      <c r="D566" s="69"/>
      <c r="E566" s="60">
        <v>500</v>
      </c>
      <c r="F566" s="60">
        <v>-500</v>
      </c>
      <c r="G566" s="76">
        <v>-100</v>
      </c>
      <c r="H566" s="69"/>
      <c r="I566" s="76">
        <v>0</v>
      </c>
      <c r="J566" s="69"/>
      <c r="K566" s="69"/>
    </row>
    <row r="567" spans="2:11" x14ac:dyDescent="0.3">
      <c r="B567" s="55" t="s">
        <v>390</v>
      </c>
      <c r="C567" s="72" t="s">
        <v>303</v>
      </c>
      <c r="D567" s="69"/>
      <c r="E567" s="56">
        <v>37630</v>
      </c>
      <c r="F567" s="56">
        <v>0</v>
      </c>
      <c r="G567" s="73">
        <v>0</v>
      </c>
      <c r="H567" s="69"/>
      <c r="I567" s="73">
        <v>37630</v>
      </c>
      <c r="J567" s="69"/>
      <c r="K567" s="69"/>
    </row>
    <row r="568" spans="2:11" x14ac:dyDescent="0.3">
      <c r="B568" s="45" t="s">
        <v>325</v>
      </c>
      <c r="C568" s="74" t="s">
        <v>84</v>
      </c>
      <c r="D568" s="69"/>
      <c r="E568" s="46">
        <v>37630</v>
      </c>
      <c r="F568" s="46">
        <v>0</v>
      </c>
      <c r="G568" s="68">
        <v>0</v>
      </c>
      <c r="H568" s="69"/>
      <c r="I568" s="68">
        <v>37630</v>
      </c>
      <c r="J568" s="69"/>
      <c r="K568" s="69"/>
    </row>
    <row r="569" spans="2:11" x14ac:dyDescent="0.3">
      <c r="B569" s="57" t="s">
        <v>123</v>
      </c>
      <c r="C569" s="70" t="s">
        <v>11</v>
      </c>
      <c r="D569" s="69"/>
      <c r="E569" s="58">
        <v>37630</v>
      </c>
      <c r="F569" s="58">
        <v>0</v>
      </c>
      <c r="G569" s="71">
        <v>0</v>
      </c>
      <c r="H569" s="69"/>
      <c r="I569" s="71">
        <v>37630</v>
      </c>
      <c r="J569" s="69"/>
      <c r="K569" s="69"/>
    </row>
    <row r="570" spans="2:11" x14ac:dyDescent="0.3">
      <c r="B570" s="59" t="s">
        <v>168</v>
      </c>
      <c r="C570" s="75" t="s">
        <v>169</v>
      </c>
      <c r="D570" s="69"/>
      <c r="E570" s="60">
        <v>14270</v>
      </c>
      <c r="F570" s="60">
        <v>0</v>
      </c>
      <c r="G570" s="76">
        <v>0</v>
      </c>
      <c r="H570" s="69"/>
      <c r="I570" s="76">
        <v>14270</v>
      </c>
      <c r="J570" s="69"/>
      <c r="K570" s="69"/>
    </row>
    <row r="571" spans="2:11" x14ac:dyDescent="0.3">
      <c r="B571" s="59" t="s">
        <v>171</v>
      </c>
      <c r="C571" s="75" t="s">
        <v>172</v>
      </c>
      <c r="D571" s="69"/>
      <c r="E571" s="60">
        <v>23360</v>
      </c>
      <c r="F571" s="60">
        <v>0</v>
      </c>
      <c r="G571" s="76">
        <v>0</v>
      </c>
      <c r="H571" s="69"/>
      <c r="I571" s="76">
        <v>23360</v>
      </c>
      <c r="J571" s="69"/>
      <c r="K571" s="69"/>
    </row>
    <row r="572" spans="2:11" x14ac:dyDescent="0.3">
      <c r="B572" s="55" t="s">
        <v>391</v>
      </c>
      <c r="C572" s="72" t="s">
        <v>243</v>
      </c>
      <c r="D572" s="69"/>
      <c r="E572" s="56">
        <v>12480</v>
      </c>
      <c r="F572" s="56">
        <v>0</v>
      </c>
      <c r="G572" s="73">
        <v>0</v>
      </c>
      <c r="H572" s="69"/>
      <c r="I572" s="73">
        <v>12480</v>
      </c>
      <c r="J572" s="69"/>
      <c r="K572" s="69"/>
    </row>
    <row r="573" spans="2:11" x14ac:dyDescent="0.3">
      <c r="B573" s="45" t="s">
        <v>325</v>
      </c>
      <c r="C573" s="74" t="s">
        <v>84</v>
      </c>
      <c r="D573" s="69"/>
      <c r="E573" s="46">
        <v>12480</v>
      </c>
      <c r="F573" s="46">
        <v>0</v>
      </c>
      <c r="G573" s="68">
        <v>0</v>
      </c>
      <c r="H573" s="69"/>
      <c r="I573" s="68">
        <v>12480</v>
      </c>
      <c r="J573" s="69"/>
      <c r="K573" s="69"/>
    </row>
    <row r="574" spans="2:11" x14ac:dyDescent="0.3">
      <c r="B574" s="57" t="s">
        <v>123</v>
      </c>
      <c r="C574" s="70" t="s">
        <v>11</v>
      </c>
      <c r="D574" s="69"/>
      <c r="E574" s="58">
        <v>12480</v>
      </c>
      <c r="F574" s="58">
        <v>0</v>
      </c>
      <c r="G574" s="71">
        <v>0</v>
      </c>
      <c r="H574" s="69"/>
      <c r="I574" s="71">
        <v>12480</v>
      </c>
      <c r="J574" s="69"/>
      <c r="K574" s="69"/>
    </row>
    <row r="575" spans="2:11" x14ac:dyDescent="0.3">
      <c r="B575" s="59" t="s">
        <v>168</v>
      </c>
      <c r="C575" s="75" t="s">
        <v>169</v>
      </c>
      <c r="D575" s="69"/>
      <c r="E575" s="60">
        <v>1880</v>
      </c>
      <c r="F575" s="60">
        <v>0</v>
      </c>
      <c r="G575" s="76">
        <v>0</v>
      </c>
      <c r="H575" s="69"/>
      <c r="I575" s="76">
        <v>1880</v>
      </c>
      <c r="J575" s="69"/>
      <c r="K575" s="69"/>
    </row>
    <row r="576" spans="2:11" x14ac:dyDescent="0.3">
      <c r="B576" s="59" t="s">
        <v>171</v>
      </c>
      <c r="C576" s="75" t="s">
        <v>172</v>
      </c>
      <c r="D576" s="69"/>
      <c r="E576" s="60">
        <v>10600</v>
      </c>
      <c r="F576" s="60">
        <v>0</v>
      </c>
      <c r="G576" s="76">
        <v>0</v>
      </c>
      <c r="H576" s="69"/>
      <c r="I576" s="76">
        <v>10600</v>
      </c>
      <c r="J576" s="69"/>
      <c r="K576" s="69"/>
    </row>
    <row r="577" spans="2:11" x14ac:dyDescent="0.3">
      <c r="B577" s="55" t="s">
        <v>392</v>
      </c>
      <c r="C577" s="72" t="s">
        <v>393</v>
      </c>
      <c r="D577" s="69"/>
      <c r="E577" s="56">
        <v>35016</v>
      </c>
      <c r="F577" s="56">
        <v>0</v>
      </c>
      <c r="G577" s="73">
        <v>0</v>
      </c>
      <c r="H577" s="69"/>
      <c r="I577" s="73">
        <v>35016</v>
      </c>
      <c r="J577" s="69"/>
      <c r="K577" s="69"/>
    </row>
    <row r="578" spans="2:11" x14ac:dyDescent="0.3">
      <c r="B578" s="45" t="s">
        <v>325</v>
      </c>
      <c r="C578" s="74" t="s">
        <v>84</v>
      </c>
      <c r="D578" s="69"/>
      <c r="E578" s="46">
        <v>35016</v>
      </c>
      <c r="F578" s="46">
        <v>0</v>
      </c>
      <c r="G578" s="68">
        <v>0</v>
      </c>
      <c r="H578" s="69"/>
      <c r="I578" s="68">
        <v>35016</v>
      </c>
      <c r="J578" s="69"/>
      <c r="K578" s="69"/>
    </row>
    <row r="579" spans="2:11" x14ac:dyDescent="0.3">
      <c r="B579" s="57" t="s">
        <v>123</v>
      </c>
      <c r="C579" s="70" t="s">
        <v>11</v>
      </c>
      <c r="D579" s="69"/>
      <c r="E579" s="58">
        <v>35016</v>
      </c>
      <c r="F579" s="58">
        <v>0</v>
      </c>
      <c r="G579" s="71">
        <v>0</v>
      </c>
      <c r="H579" s="69"/>
      <c r="I579" s="71">
        <v>35016</v>
      </c>
      <c r="J579" s="69"/>
      <c r="K579" s="69"/>
    </row>
    <row r="580" spans="2:11" x14ac:dyDescent="0.3">
      <c r="B580" s="59" t="s">
        <v>168</v>
      </c>
      <c r="C580" s="75" t="s">
        <v>169</v>
      </c>
      <c r="D580" s="69"/>
      <c r="E580" s="60">
        <v>17016</v>
      </c>
      <c r="F580" s="60">
        <v>0</v>
      </c>
      <c r="G580" s="76">
        <v>0</v>
      </c>
      <c r="H580" s="69"/>
      <c r="I580" s="76">
        <v>17016</v>
      </c>
      <c r="J580" s="69"/>
      <c r="K580" s="69"/>
    </row>
    <row r="581" spans="2:11" x14ac:dyDescent="0.3">
      <c r="B581" s="59" t="s">
        <v>171</v>
      </c>
      <c r="C581" s="75" t="s">
        <v>172</v>
      </c>
      <c r="D581" s="69"/>
      <c r="E581" s="60">
        <v>18000</v>
      </c>
      <c r="F581" s="60">
        <v>0</v>
      </c>
      <c r="G581" s="76">
        <v>0</v>
      </c>
      <c r="H581" s="69"/>
      <c r="I581" s="76">
        <v>18000</v>
      </c>
      <c r="J581" s="69"/>
      <c r="K581" s="69"/>
    </row>
    <row r="582" spans="2:11" x14ac:dyDescent="0.3">
      <c r="B582" s="55" t="s">
        <v>394</v>
      </c>
      <c r="C582" s="72" t="s">
        <v>395</v>
      </c>
      <c r="D582" s="69"/>
      <c r="E582" s="56">
        <v>22178.92</v>
      </c>
      <c r="F582" s="56">
        <v>0</v>
      </c>
      <c r="G582" s="73">
        <v>0</v>
      </c>
      <c r="H582" s="69"/>
      <c r="I582" s="73">
        <v>22178.92</v>
      </c>
      <c r="J582" s="69"/>
      <c r="K582" s="69"/>
    </row>
    <row r="583" spans="2:11" x14ac:dyDescent="0.3">
      <c r="B583" s="45" t="s">
        <v>325</v>
      </c>
      <c r="C583" s="74" t="s">
        <v>84</v>
      </c>
      <c r="D583" s="69"/>
      <c r="E583" s="46">
        <v>22178.92</v>
      </c>
      <c r="F583" s="46">
        <v>0</v>
      </c>
      <c r="G583" s="68">
        <v>0</v>
      </c>
      <c r="H583" s="69"/>
      <c r="I583" s="68">
        <v>22178.92</v>
      </c>
      <c r="J583" s="69"/>
      <c r="K583" s="69"/>
    </row>
    <row r="584" spans="2:11" x14ac:dyDescent="0.3">
      <c r="B584" s="57" t="s">
        <v>123</v>
      </c>
      <c r="C584" s="70" t="s">
        <v>11</v>
      </c>
      <c r="D584" s="69"/>
      <c r="E584" s="58">
        <v>22178.92</v>
      </c>
      <c r="F584" s="58">
        <v>0</v>
      </c>
      <c r="G584" s="71">
        <v>0</v>
      </c>
      <c r="H584" s="69"/>
      <c r="I584" s="71">
        <v>22178.92</v>
      </c>
      <c r="J584" s="69"/>
      <c r="K584" s="69"/>
    </row>
    <row r="585" spans="2:11" x14ac:dyDescent="0.3">
      <c r="B585" s="59" t="s">
        <v>168</v>
      </c>
      <c r="C585" s="75" t="s">
        <v>169</v>
      </c>
      <c r="D585" s="69"/>
      <c r="E585" s="60">
        <v>22178.92</v>
      </c>
      <c r="F585" s="60">
        <v>0</v>
      </c>
      <c r="G585" s="76">
        <v>0</v>
      </c>
      <c r="H585" s="69"/>
      <c r="I585" s="76">
        <v>22178.92</v>
      </c>
      <c r="J585" s="69"/>
      <c r="K585" s="69"/>
    </row>
    <row r="586" spans="2:11" x14ac:dyDescent="0.3">
      <c r="B586" s="61" t="s">
        <v>435</v>
      </c>
      <c r="C586" s="84" t="s">
        <v>210</v>
      </c>
      <c r="D586" s="69"/>
      <c r="E586" s="62">
        <v>158001.67000000001</v>
      </c>
      <c r="F586" s="62">
        <v>-2800</v>
      </c>
      <c r="G586" s="85">
        <v>-1.77</v>
      </c>
      <c r="H586" s="69"/>
      <c r="I586" s="85">
        <v>155201.67000000001</v>
      </c>
      <c r="J586" s="69"/>
      <c r="K586" s="69"/>
    </row>
    <row r="587" spans="2:11" x14ac:dyDescent="0.3">
      <c r="B587" s="53" t="s">
        <v>234</v>
      </c>
      <c r="C587" s="79" t="s">
        <v>64</v>
      </c>
      <c r="D587" s="69"/>
      <c r="E587" s="54">
        <v>158001.67000000001</v>
      </c>
      <c r="F587" s="54">
        <v>-2800</v>
      </c>
      <c r="G587" s="80">
        <v>-1.77</v>
      </c>
      <c r="H587" s="69"/>
      <c r="I587" s="80">
        <v>155201.67000000001</v>
      </c>
      <c r="J587" s="69"/>
      <c r="K587" s="69"/>
    </row>
    <row r="588" spans="2:11" x14ac:dyDescent="0.3">
      <c r="B588" s="55" t="s">
        <v>385</v>
      </c>
      <c r="C588" s="72" t="s">
        <v>211</v>
      </c>
      <c r="D588" s="69"/>
      <c r="E588" s="56">
        <v>158001.67000000001</v>
      </c>
      <c r="F588" s="56">
        <v>-2800</v>
      </c>
      <c r="G588" s="73">
        <v>-1.77</v>
      </c>
      <c r="H588" s="69"/>
      <c r="I588" s="73">
        <v>155201.67000000001</v>
      </c>
      <c r="J588" s="69"/>
      <c r="K588" s="69"/>
    </row>
    <row r="589" spans="2:11" x14ac:dyDescent="0.3">
      <c r="B589" s="45" t="s">
        <v>241</v>
      </c>
      <c r="C589" s="74" t="s">
        <v>82</v>
      </c>
      <c r="D589" s="69"/>
      <c r="E589" s="46">
        <v>149600</v>
      </c>
      <c r="F589" s="46">
        <v>-2100</v>
      </c>
      <c r="G589" s="68">
        <v>-1.4</v>
      </c>
      <c r="H589" s="69"/>
      <c r="I589" s="68">
        <v>147500</v>
      </c>
      <c r="J589" s="69"/>
      <c r="K589" s="69"/>
    </row>
    <row r="590" spans="2:11" x14ac:dyDescent="0.3">
      <c r="B590" s="57" t="s">
        <v>123</v>
      </c>
      <c r="C590" s="70" t="s">
        <v>11</v>
      </c>
      <c r="D590" s="69"/>
      <c r="E590" s="58">
        <v>148600</v>
      </c>
      <c r="F590" s="58">
        <v>-2100</v>
      </c>
      <c r="G590" s="71">
        <v>-1.41</v>
      </c>
      <c r="H590" s="69"/>
      <c r="I590" s="71">
        <v>146500</v>
      </c>
      <c r="J590" s="69"/>
      <c r="K590" s="69"/>
    </row>
    <row r="591" spans="2:11" x14ac:dyDescent="0.3">
      <c r="B591" s="59" t="s">
        <v>166</v>
      </c>
      <c r="C591" s="75" t="s">
        <v>167</v>
      </c>
      <c r="D591" s="69"/>
      <c r="E591" s="60">
        <v>121000</v>
      </c>
      <c r="F591" s="60">
        <v>-500</v>
      </c>
      <c r="G591" s="76">
        <v>-0.41</v>
      </c>
      <c r="H591" s="69"/>
      <c r="I591" s="76">
        <v>120500</v>
      </c>
      <c r="J591" s="69"/>
      <c r="K591" s="69"/>
    </row>
    <row r="592" spans="2:11" x14ac:dyDescent="0.3">
      <c r="B592" s="59" t="s">
        <v>168</v>
      </c>
      <c r="C592" s="75" t="s">
        <v>169</v>
      </c>
      <c r="D592" s="69"/>
      <c r="E592" s="60">
        <v>27000</v>
      </c>
      <c r="F592" s="60">
        <v>-1600</v>
      </c>
      <c r="G592" s="76">
        <v>-5.93</v>
      </c>
      <c r="H592" s="69"/>
      <c r="I592" s="76">
        <v>25400</v>
      </c>
      <c r="J592" s="69"/>
      <c r="K592" s="69"/>
    </row>
    <row r="593" spans="2:11" x14ac:dyDescent="0.3">
      <c r="B593" s="59" t="s">
        <v>183</v>
      </c>
      <c r="C593" s="75" t="s">
        <v>184</v>
      </c>
      <c r="D593" s="69"/>
      <c r="E593" s="60">
        <v>600</v>
      </c>
      <c r="F593" s="60">
        <v>0</v>
      </c>
      <c r="G593" s="76">
        <v>0</v>
      </c>
      <c r="H593" s="69"/>
      <c r="I593" s="76">
        <v>600</v>
      </c>
      <c r="J593" s="69"/>
      <c r="K593" s="69"/>
    </row>
    <row r="594" spans="2:11" x14ac:dyDescent="0.3">
      <c r="B594" s="57" t="s">
        <v>124</v>
      </c>
      <c r="C594" s="70" t="s">
        <v>12</v>
      </c>
      <c r="D594" s="69"/>
      <c r="E594" s="58">
        <v>1000</v>
      </c>
      <c r="F594" s="58">
        <v>0</v>
      </c>
      <c r="G594" s="71">
        <v>0</v>
      </c>
      <c r="H594" s="69"/>
      <c r="I594" s="71">
        <v>1000</v>
      </c>
      <c r="J594" s="69"/>
      <c r="K594" s="69"/>
    </row>
    <row r="595" spans="2:11" x14ac:dyDescent="0.3">
      <c r="B595" s="59" t="s">
        <v>179</v>
      </c>
      <c r="C595" s="75" t="s">
        <v>180</v>
      </c>
      <c r="D595" s="69"/>
      <c r="E595" s="60">
        <v>1000</v>
      </c>
      <c r="F595" s="60">
        <v>0</v>
      </c>
      <c r="G595" s="76">
        <v>0</v>
      </c>
      <c r="H595" s="69"/>
      <c r="I595" s="76">
        <v>1000</v>
      </c>
      <c r="J595" s="69"/>
      <c r="K595" s="69"/>
    </row>
    <row r="596" spans="2:11" x14ac:dyDescent="0.3">
      <c r="B596" s="45" t="s">
        <v>317</v>
      </c>
      <c r="C596" s="74" t="s">
        <v>318</v>
      </c>
      <c r="D596" s="69"/>
      <c r="E596" s="46">
        <v>3691.67</v>
      </c>
      <c r="F596" s="46">
        <v>0</v>
      </c>
      <c r="G596" s="68">
        <v>0</v>
      </c>
      <c r="H596" s="69"/>
      <c r="I596" s="68">
        <v>3691.67</v>
      </c>
      <c r="J596" s="69"/>
      <c r="K596" s="69"/>
    </row>
    <row r="597" spans="2:11" x14ac:dyDescent="0.3">
      <c r="B597" s="57" t="s">
        <v>123</v>
      </c>
      <c r="C597" s="70" t="s">
        <v>11</v>
      </c>
      <c r="D597" s="69"/>
      <c r="E597" s="58">
        <v>3691.67</v>
      </c>
      <c r="F597" s="58">
        <v>0</v>
      </c>
      <c r="G597" s="71">
        <v>0</v>
      </c>
      <c r="H597" s="69"/>
      <c r="I597" s="71">
        <v>3691.67</v>
      </c>
      <c r="J597" s="69"/>
      <c r="K597" s="69"/>
    </row>
    <row r="598" spans="2:11" x14ac:dyDescent="0.3">
      <c r="B598" s="59" t="s">
        <v>168</v>
      </c>
      <c r="C598" s="75" t="s">
        <v>169</v>
      </c>
      <c r="D598" s="69"/>
      <c r="E598" s="60">
        <v>3691.67</v>
      </c>
      <c r="F598" s="60">
        <v>0</v>
      </c>
      <c r="G598" s="76">
        <v>0</v>
      </c>
      <c r="H598" s="69"/>
      <c r="I598" s="76">
        <v>3691.67</v>
      </c>
      <c r="J598" s="69"/>
      <c r="K598" s="69"/>
    </row>
    <row r="599" spans="2:11" x14ac:dyDescent="0.3">
      <c r="B599" s="45" t="s">
        <v>325</v>
      </c>
      <c r="C599" s="74" t="s">
        <v>84</v>
      </c>
      <c r="D599" s="69"/>
      <c r="E599" s="46">
        <v>3000</v>
      </c>
      <c r="F599" s="46">
        <v>-700</v>
      </c>
      <c r="G599" s="68">
        <v>-23.33</v>
      </c>
      <c r="H599" s="69"/>
      <c r="I599" s="68">
        <v>2300</v>
      </c>
      <c r="J599" s="69"/>
      <c r="K599" s="69"/>
    </row>
    <row r="600" spans="2:11" x14ac:dyDescent="0.3">
      <c r="B600" s="57" t="s">
        <v>123</v>
      </c>
      <c r="C600" s="70" t="s">
        <v>11</v>
      </c>
      <c r="D600" s="69"/>
      <c r="E600" s="58">
        <v>2500</v>
      </c>
      <c r="F600" s="58">
        <v>-1000</v>
      </c>
      <c r="G600" s="71">
        <v>-40</v>
      </c>
      <c r="H600" s="69"/>
      <c r="I600" s="71">
        <v>1500</v>
      </c>
      <c r="J600" s="69"/>
      <c r="K600" s="69"/>
    </row>
    <row r="601" spans="2:11" x14ac:dyDescent="0.3">
      <c r="B601" s="59" t="s">
        <v>168</v>
      </c>
      <c r="C601" s="75" t="s">
        <v>169</v>
      </c>
      <c r="D601" s="69"/>
      <c r="E601" s="60">
        <v>2500</v>
      </c>
      <c r="F601" s="60">
        <v>-1000</v>
      </c>
      <c r="G601" s="76">
        <v>-40</v>
      </c>
      <c r="H601" s="69"/>
      <c r="I601" s="76">
        <v>1500</v>
      </c>
      <c r="J601" s="69"/>
      <c r="K601" s="69"/>
    </row>
    <row r="602" spans="2:11" x14ac:dyDescent="0.3">
      <c r="B602" s="57" t="s">
        <v>124</v>
      </c>
      <c r="C602" s="70" t="s">
        <v>12</v>
      </c>
      <c r="D602" s="69"/>
      <c r="E602" s="58">
        <v>500</v>
      </c>
      <c r="F602" s="58">
        <v>300</v>
      </c>
      <c r="G602" s="71">
        <v>60</v>
      </c>
      <c r="H602" s="69"/>
      <c r="I602" s="71">
        <v>800</v>
      </c>
      <c r="J602" s="69"/>
      <c r="K602" s="69"/>
    </row>
    <row r="603" spans="2:11" x14ac:dyDescent="0.3">
      <c r="B603" s="59" t="s">
        <v>179</v>
      </c>
      <c r="C603" s="75" t="s">
        <v>180</v>
      </c>
      <c r="D603" s="69"/>
      <c r="E603" s="60">
        <v>500</v>
      </c>
      <c r="F603" s="60">
        <v>300</v>
      </c>
      <c r="G603" s="76">
        <v>60</v>
      </c>
      <c r="H603" s="69"/>
      <c r="I603" s="76">
        <v>800</v>
      </c>
      <c r="J603" s="69"/>
      <c r="K603" s="69"/>
    </row>
    <row r="604" spans="2:11" x14ac:dyDescent="0.3">
      <c r="B604" s="45" t="s">
        <v>328</v>
      </c>
      <c r="C604" s="74" t="s">
        <v>85</v>
      </c>
      <c r="D604" s="69"/>
      <c r="E604" s="46">
        <v>1710</v>
      </c>
      <c r="F604" s="46">
        <v>0</v>
      </c>
      <c r="G604" s="68">
        <v>0</v>
      </c>
      <c r="H604" s="69"/>
      <c r="I604" s="68">
        <v>1710</v>
      </c>
      <c r="J604" s="69"/>
      <c r="K604" s="69"/>
    </row>
    <row r="605" spans="2:11" x14ac:dyDescent="0.3">
      <c r="B605" s="57" t="s">
        <v>123</v>
      </c>
      <c r="C605" s="70" t="s">
        <v>11</v>
      </c>
      <c r="D605" s="69"/>
      <c r="E605" s="58">
        <v>1710</v>
      </c>
      <c r="F605" s="58">
        <v>0</v>
      </c>
      <c r="G605" s="71">
        <v>0</v>
      </c>
      <c r="H605" s="69"/>
      <c r="I605" s="71">
        <v>1710</v>
      </c>
      <c r="J605" s="69"/>
      <c r="K605" s="69"/>
    </row>
    <row r="606" spans="2:11" x14ac:dyDescent="0.3">
      <c r="B606" s="59" t="s">
        <v>168</v>
      </c>
      <c r="C606" s="75" t="s">
        <v>169</v>
      </c>
      <c r="D606" s="69"/>
      <c r="E606" s="60">
        <v>1710</v>
      </c>
      <c r="F606" s="60">
        <v>0</v>
      </c>
      <c r="G606" s="76">
        <v>0</v>
      </c>
      <c r="H606" s="69"/>
      <c r="I606" s="76">
        <v>1710</v>
      </c>
      <c r="J606" s="69"/>
      <c r="K606" s="69"/>
    </row>
    <row r="607" spans="2:11" x14ac:dyDescent="0.3">
      <c r="B607" s="61" t="s">
        <v>436</v>
      </c>
      <c r="C607" s="84" t="s">
        <v>437</v>
      </c>
      <c r="D607" s="69"/>
      <c r="E607" s="62">
        <v>179046.33</v>
      </c>
      <c r="F607" s="62">
        <v>-22900</v>
      </c>
      <c r="G607" s="85">
        <v>-12.79</v>
      </c>
      <c r="H607" s="69"/>
      <c r="I607" s="85">
        <v>156146.32999999999</v>
      </c>
      <c r="J607" s="69"/>
      <c r="K607" s="69"/>
    </row>
    <row r="608" spans="2:11" x14ac:dyDescent="0.3">
      <c r="B608" s="53" t="s">
        <v>234</v>
      </c>
      <c r="C608" s="79" t="s">
        <v>64</v>
      </c>
      <c r="D608" s="69"/>
      <c r="E608" s="54">
        <v>179046.33</v>
      </c>
      <c r="F608" s="54">
        <v>-22900</v>
      </c>
      <c r="G608" s="80">
        <v>-12.79</v>
      </c>
      <c r="H608" s="69"/>
      <c r="I608" s="80">
        <v>156146.32999999999</v>
      </c>
      <c r="J608" s="69"/>
      <c r="K608" s="69"/>
    </row>
    <row r="609" spans="2:11" x14ac:dyDescent="0.3">
      <c r="B609" s="55" t="s">
        <v>386</v>
      </c>
      <c r="C609" s="72" t="s">
        <v>87</v>
      </c>
      <c r="D609" s="69"/>
      <c r="E609" s="56">
        <v>179046.33</v>
      </c>
      <c r="F609" s="56">
        <v>-22900</v>
      </c>
      <c r="G609" s="73">
        <v>-12.79</v>
      </c>
      <c r="H609" s="69"/>
      <c r="I609" s="73">
        <v>156146.32999999999</v>
      </c>
      <c r="J609" s="69"/>
      <c r="K609" s="69"/>
    </row>
    <row r="610" spans="2:11" x14ac:dyDescent="0.3">
      <c r="B610" s="45" t="s">
        <v>241</v>
      </c>
      <c r="C610" s="74" t="s">
        <v>82</v>
      </c>
      <c r="D610" s="69"/>
      <c r="E610" s="46">
        <v>147661</v>
      </c>
      <c r="F610" s="46">
        <v>-22900</v>
      </c>
      <c r="G610" s="68">
        <v>-15.51</v>
      </c>
      <c r="H610" s="69"/>
      <c r="I610" s="68">
        <v>124761</v>
      </c>
      <c r="J610" s="69"/>
      <c r="K610" s="69"/>
    </row>
    <row r="611" spans="2:11" x14ac:dyDescent="0.3">
      <c r="B611" s="57" t="s">
        <v>123</v>
      </c>
      <c r="C611" s="70" t="s">
        <v>11</v>
      </c>
      <c r="D611" s="69"/>
      <c r="E611" s="58">
        <v>141100</v>
      </c>
      <c r="F611" s="58">
        <v>-22900</v>
      </c>
      <c r="G611" s="71">
        <v>-16.23</v>
      </c>
      <c r="H611" s="69"/>
      <c r="I611" s="71">
        <v>118200</v>
      </c>
      <c r="J611" s="69"/>
      <c r="K611" s="69"/>
    </row>
    <row r="612" spans="2:11" x14ac:dyDescent="0.3">
      <c r="B612" s="59" t="s">
        <v>166</v>
      </c>
      <c r="C612" s="75" t="s">
        <v>167</v>
      </c>
      <c r="D612" s="69"/>
      <c r="E612" s="60">
        <v>111000</v>
      </c>
      <c r="F612" s="60">
        <v>-20500</v>
      </c>
      <c r="G612" s="76">
        <v>-18.47</v>
      </c>
      <c r="H612" s="69"/>
      <c r="I612" s="76">
        <v>90500</v>
      </c>
      <c r="J612" s="69"/>
      <c r="K612" s="69"/>
    </row>
    <row r="613" spans="2:11" x14ac:dyDescent="0.3">
      <c r="B613" s="59" t="s">
        <v>168</v>
      </c>
      <c r="C613" s="75" t="s">
        <v>169</v>
      </c>
      <c r="D613" s="69"/>
      <c r="E613" s="60">
        <v>29500</v>
      </c>
      <c r="F613" s="60">
        <v>-2400</v>
      </c>
      <c r="G613" s="76">
        <v>-8.14</v>
      </c>
      <c r="H613" s="69"/>
      <c r="I613" s="76">
        <v>27100</v>
      </c>
      <c r="J613" s="69"/>
      <c r="K613" s="69"/>
    </row>
    <row r="614" spans="2:11" x14ac:dyDescent="0.3">
      <c r="B614" s="59" t="s">
        <v>183</v>
      </c>
      <c r="C614" s="75" t="s">
        <v>184</v>
      </c>
      <c r="D614" s="69"/>
      <c r="E614" s="60">
        <v>600</v>
      </c>
      <c r="F614" s="60">
        <v>0</v>
      </c>
      <c r="G614" s="76">
        <v>0</v>
      </c>
      <c r="H614" s="69"/>
      <c r="I614" s="76">
        <v>600</v>
      </c>
      <c r="J614" s="69"/>
      <c r="K614" s="69"/>
    </row>
    <row r="615" spans="2:11" x14ac:dyDescent="0.3">
      <c r="B615" s="57" t="s">
        <v>124</v>
      </c>
      <c r="C615" s="70" t="s">
        <v>12</v>
      </c>
      <c r="D615" s="69"/>
      <c r="E615" s="58">
        <v>6561</v>
      </c>
      <c r="F615" s="58">
        <v>0</v>
      </c>
      <c r="G615" s="71">
        <v>0</v>
      </c>
      <c r="H615" s="69"/>
      <c r="I615" s="71">
        <v>6561</v>
      </c>
      <c r="J615" s="69"/>
      <c r="K615" s="69"/>
    </row>
    <row r="616" spans="2:11" x14ac:dyDescent="0.3">
      <c r="B616" s="59" t="s">
        <v>179</v>
      </c>
      <c r="C616" s="75" t="s">
        <v>180</v>
      </c>
      <c r="D616" s="69"/>
      <c r="E616" s="60">
        <v>6561</v>
      </c>
      <c r="F616" s="60">
        <v>0</v>
      </c>
      <c r="G616" s="76">
        <v>0</v>
      </c>
      <c r="H616" s="69"/>
      <c r="I616" s="76">
        <v>6561</v>
      </c>
      <c r="J616" s="69"/>
      <c r="K616" s="69"/>
    </row>
    <row r="617" spans="2:11" x14ac:dyDescent="0.3">
      <c r="B617" s="45" t="s">
        <v>321</v>
      </c>
      <c r="C617" s="74" t="s">
        <v>83</v>
      </c>
      <c r="D617" s="69"/>
      <c r="E617" s="46">
        <v>5489</v>
      </c>
      <c r="F617" s="46">
        <v>0</v>
      </c>
      <c r="G617" s="68">
        <v>0</v>
      </c>
      <c r="H617" s="69"/>
      <c r="I617" s="68">
        <v>5489</v>
      </c>
      <c r="J617" s="69"/>
      <c r="K617" s="69"/>
    </row>
    <row r="618" spans="2:11" x14ac:dyDescent="0.3">
      <c r="B618" s="57" t="s">
        <v>123</v>
      </c>
      <c r="C618" s="70" t="s">
        <v>11</v>
      </c>
      <c r="D618" s="69"/>
      <c r="E618" s="58">
        <v>3810</v>
      </c>
      <c r="F618" s="58">
        <v>0</v>
      </c>
      <c r="G618" s="71">
        <v>0</v>
      </c>
      <c r="H618" s="69"/>
      <c r="I618" s="71">
        <v>3810</v>
      </c>
      <c r="J618" s="69"/>
      <c r="K618" s="69"/>
    </row>
    <row r="619" spans="2:11" x14ac:dyDescent="0.3">
      <c r="B619" s="59" t="s">
        <v>168</v>
      </c>
      <c r="C619" s="75" t="s">
        <v>169</v>
      </c>
      <c r="D619" s="69"/>
      <c r="E619" s="60">
        <v>3810</v>
      </c>
      <c r="F619" s="60">
        <v>0</v>
      </c>
      <c r="G619" s="76">
        <v>0</v>
      </c>
      <c r="H619" s="69"/>
      <c r="I619" s="76">
        <v>3810</v>
      </c>
      <c r="J619" s="69"/>
      <c r="K619" s="69"/>
    </row>
    <row r="620" spans="2:11" x14ac:dyDescent="0.3">
      <c r="B620" s="57" t="s">
        <v>124</v>
      </c>
      <c r="C620" s="70" t="s">
        <v>12</v>
      </c>
      <c r="D620" s="69"/>
      <c r="E620" s="58">
        <v>1679</v>
      </c>
      <c r="F620" s="58">
        <v>0</v>
      </c>
      <c r="G620" s="71">
        <v>0</v>
      </c>
      <c r="H620" s="69"/>
      <c r="I620" s="71">
        <v>1679</v>
      </c>
      <c r="J620" s="69"/>
      <c r="K620" s="69"/>
    </row>
    <row r="621" spans="2:11" x14ac:dyDescent="0.3">
      <c r="B621" s="59" t="s">
        <v>179</v>
      </c>
      <c r="C621" s="75" t="s">
        <v>180</v>
      </c>
      <c r="D621" s="69"/>
      <c r="E621" s="60">
        <v>1679</v>
      </c>
      <c r="F621" s="60">
        <v>0</v>
      </c>
      <c r="G621" s="76">
        <v>0</v>
      </c>
      <c r="H621" s="69"/>
      <c r="I621" s="76">
        <v>1679</v>
      </c>
      <c r="J621" s="69"/>
      <c r="K621" s="69"/>
    </row>
    <row r="622" spans="2:11" x14ac:dyDescent="0.3">
      <c r="B622" s="45" t="s">
        <v>325</v>
      </c>
      <c r="C622" s="74" t="s">
        <v>84</v>
      </c>
      <c r="D622" s="69"/>
      <c r="E622" s="46">
        <v>23900</v>
      </c>
      <c r="F622" s="46">
        <v>0</v>
      </c>
      <c r="G622" s="68">
        <v>0</v>
      </c>
      <c r="H622" s="69"/>
      <c r="I622" s="68">
        <v>23900</v>
      </c>
      <c r="J622" s="69"/>
      <c r="K622" s="69"/>
    </row>
    <row r="623" spans="2:11" x14ac:dyDescent="0.3">
      <c r="B623" s="57" t="s">
        <v>123</v>
      </c>
      <c r="C623" s="70" t="s">
        <v>11</v>
      </c>
      <c r="D623" s="69"/>
      <c r="E623" s="58">
        <v>9000</v>
      </c>
      <c r="F623" s="58">
        <v>0</v>
      </c>
      <c r="G623" s="71">
        <v>0</v>
      </c>
      <c r="H623" s="69"/>
      <c r="I623" s="71">
        <v>9000</v>
      </c>
      <c r="J623" s="69"/>
      <c r="K623" s="69"/>
    </row>
    <row r="624" spans="2:11" x14ac:dyDescent="0.3">
      <c r="B624" s="59" t="s">
        <v>168</v>
      </c>
      <c r="C624" s="75" t="s">
        <v>169</v>
      </c>
      <c r="D624" s="69"/>
      <c r="E624" s="60">
        <v>9000</v>
      </c>
      <c r="F624" s="60">
        <v>0</v>
      </c>
      <c r="G624" s="76">
        <v>0</v>
      </c>
      <c r="H624" s="69"/>
      <c r="I624" s="76">
        <v>9000</v>
      </c>
      <c r="J624" s="69"/>
      <c r="K624" s="69"/>
    </row>
    <row r="625" spans="2:11" x14ac:dyDescent="0.3">
      <c r="B625" s="57" t="s">
        <v>124</v>
      </c>
      <c r="C625" s="70" t="s">
        <v>12</v>
      </c>
      <c r="D625" s="69"/>
      <c r="E625" s="58">
        <v>14900</v>
      </c>
      <c r="F625" s="58">
        <v>0</v>
      </c>
      <c r="G625" s="71">
        <v>0</v>
      </c>
      <c r="H625" s="69"/>
      <c r="I625" s="71">
        <v>14900</v>
      </c>
      <c r="J625" s="69"/>
      <c r="K625" s="69"/>
    </row>
    <row r="626" spans="2:11" x14ac:dyDescent="0.3">
      <c r="B626" s="59" t="s">
        <v>179</v>
      </c>
      <c r="C626" s="75" t="s">
        <v>180</v>
      </c>
      <c r="D626" s="69"/>
      <c r="E626" s="60">
        <v>14900</v>
      </c>
      <c r="F626" s="60">
        <v>0</v>
      </c>
      <c r="G626" s="76">
        <v>0</v>
      </c>
      <c r="H626" s="69"/>
      <c r="I626" s="76">
        <v>14900</v>
      </c>
      <c r="J626" s="69"/>
      <c r="K626" s="69"/>
    </row>
    <row r="627" spans="2:11" x14ac:dyDescent="0.3">
      <c r="B627" s="45" t="s">
        <v>328</v>
      </c>
      <c r="C627" s="74" t="s">
        <v>85</v>
      </c>
      <c r="D627" s="69"/>
      <c r="E627" s="46">
        <v>1996.33</v>
      </c>
      <c r="F627" s="46">
        <v>0</v>
      </c>
      <c r="G627" s="68">
        <v>0</v>
      </c>
      <c r="H627" s="69"/>
      <c r="I627" s="68">
        <v>1996.33</v>
      </c>
      <c r="J627" s="69"/>
      <c r="K627" s="69"/>
    </row>
    <row r="628" spans="2:11" x14ac:dyDescent="0.3">
      <c r="B628" s="57" t="s">
        <v>124</v>
      </c>
      <c r="C628" s="70" t="s">
        <v>12</v>
      </c>
      <c r="D628" s="69"/>
      <c r="E628" s="58">
        <v>1996.33</v>
      </c>
      <c r="F628" s="58">
        <v>0</v>
      </c>
      <c r="G628" s="71">
        <v>0</v>
      </c>
      <c r="H628" s="69"/>
      <c r="I628" s="71">
        <v>1996.33</v>
      </c>
      <c r="J628" s="69"/>
      <c r="K628" s="69"/>
    </row>
    <row r="629" spans="2:11" x14ac:dyDescent="0.3">
      <c r="B629" s="59" t="s">
        <v>179</v>
      </c>
      <c r="C629" s="75" t="s">
        <v>180</v>
      </c>
      <c r="D629" s="69"/>
      <c r="E629" s="60">
        <v>1996.33</v>
      </c>
      <c r="F629" s="60">
        <v>0</v>
      </c>
      <c r="G629" s="76">
        <v>0</v>
      </c>
      <c r="H629" s="69"/>
      <c r="I629" s="76">
        <v>1996.33</v>
      </c>
      <c r="J629" s="69"/>
      <c r="K629" s="69"/>
    </row>
    <row r="630" spans="2:11" x14ac:dyDescent="0.3">
      <c r="B630" s="49" t="s">
        <v>244</v>
      </c>
      <c r="C630" s="88" t="s">
        <v>89</v>
      </c>
      <c r="D630" s="69"/>
      <c r="E630" s="50">
        <v>2817503.49</v>
      </c>
      <c r="F630" s="50">
        <v>61000</v>
      </c>
      <c r="G630" s="89">
        <v>2.17</v>
      </c>
      <c r="H630" s="69"/>
      <c r="I630" s="89">
        <v>2878503.49</v>
      </c>
      <c r="J630" s="69"/>
      <c r="K630" s="69"/>
    </row>
    <row r="631" spans="2:11" x14ac:dyDescent="0.3">
      <c r="B631" s="51" t="s">
        <v>245</v>
      </c>
      <c r="C631" s="86" t="s">
        <v>89</v>
      </c>
      <c r="D631" s="69"/>
      <c r="E631" s="52">
        <v>2817503.49</v>
      </c>
      <c r="F631" s="52">
        <v>61000</v>
      </c>
      <c r="G631" s="87">
        <v>2.17</v>
      </c>
      <c r="H631" s="69"/>
      <c r="I631" s="87">
        <v>2878503.49</v>
      </c>
      <c r="J631" s="69"/>
      <c r="K631" s="69"/>
    </row>
    <row r="632" spans="2:11" x14ac:dyDescent="0.3">
      <c r="B632" s="45" t="s">
        <v>220</v>
      </c>
      <c r="C632" s="74" t="s">
        <v>39</v>
      </c>
      <c r="D632" s="69"/>
      <c r="E632" s="46">
        <v>1129100</v>
      </c>
      <c r="F632" s="46">
        <v>76000</v>
      </c>
      <c r="G632" s="68">
        <v>6.73</v>
      </c>
      <c r="H632" s="69"/>
      <c r="I632" s="68">
        <v>1205100</v>
      </c>
      <c r="J632" s="69"/>
      <c r="K632" s="69"/>
    </row>
    <row r="633" spans="2:11" x14ac:dyDescent="0.3">
      <c r="B633" s="45" t="s">
        <v>320</v>
      </c>
      <c r="C633" s="74" t="s">
        <v>95</v>
      </c>
      <c r="D633" s="69"/>
      <c r="E633" s="46">
        <v>196000</v>
      </c>
      <c r="F633" s="46">
        <v>0</v>
      </c>
      <c r="G633" s="68">
        <v>0</v>
      </c>
      <c r="H633" s="69"/>
      <c r="I633" s="68">
        <v>196000</v>
      </c>
      <c r="J633" s="69"/>
      <c r="K633" s="69"/>
    </row>
    <row r="634" spans="2:11" x14ac:dyDescent="0.3">
      <c r="B634" s="45" t="s">
        <v>324</v>
      </c>
      <c r="C634" s="74" t="s">
        <v>55</v>
      </c>
      <c r="D634" s="69"/>
      <c r="E634" s="46">
        <v>488403.49</v>
      </c>
      <c r="F634" s="46">
        <v>0</v>
      </c>
      <c r="G634" s="68">
        <v>0</v>
      </c>
      <c r="H634" s="69"/>
      <c r="I634" s="68">
        <v>488403.49</v>
      </c>
      <c r="J634" s="69"/>
      <c r="K634" s="69"/>
    </row>
    <row r="635" spans="2:11" x14ac:dyDescent="0.3">
      <c r="B635" s="45" t="s">
        <v>330</v>
      </c>
      <c r="C635" s="74" t="s">
        <v>331</v>
      </c>
      <c r="D635" s="69"/>
      <c r="E635" s="46">
        <v>104000</v>
      </c>
      <c r="F635" s="46">
        <v>-15000</v>
      </c>
      <c r="G635" s="68">
        <v>-14.42</v>
      </c>
      <c r="H635" s="69"/>
      <c r="I635" s="68">
        <v>89000</v>
      </c>
      <c r="J635" s="69"/>
      <c r="K635" s="69"/>
    </row>
    <row r="636" spans="2:11" x14ac:dyDescent="0.3">
      <c r="B636" s="45" t="s">
        <v>333</v>
      </c>
      <c r="C636" s="74" t="s">
        <v>204</v>
      </c>
      <c r="D636" s="69"/>
      <c r="E636" s="46">
        <v>900000</v>
      </c>
      <c r="F636" s="46">
        <v>0</v>
      </c>
      <c r="G636" s="68">
        <v>0</v>
      </c>
      <c r="H636" s="69"/>
      <c r="I636" s="68">
        <v>900000</v>
      </c>
      <c r="J636" s="69"/>
      <c r="K636" s="69"/>
    </row>
    <row r="637" spans="2:11" x14ac:dyDescent="0.3">
      <c r="B637" s="53" t="s">
        <v>246</v>
      </c>
      <c r="C637" s="79" t="s">
        <v>90</v>
      </c>
      <c r="D637" s="69"/>
      <c r="E637" s="54">
        <v>590500</v>
      </c>
      <c r="F637" s="54">
        <v>78000</v>
      </c>
      <c r="G637" s="80">
        <v>13.21</v>
      </c>
      <c r="H637" s="69"/>
      <c r="I637" s="80">
        <v>668500</v>
      </c>
      <c r="J637" s="69"/>
      <c r="K637" s="69"/>
    </row>
    <row r="638" spans="2:11" x14ac:dyDescent="0.3">
      <c r="B638" s="55" t="s">
        <v>396</v>
      </c>
      <c r="C638" s="72" t="s">
        <v>91</v>
      </c>
      <c r="D638" s="69"/>
      <c r="E638" s="56">
        <v>75300</v>
      </c>
      <c r="F638" s="56">
        <v>40000</v>
      </c>
      <c r="G638" s="73">
        <v>53.12</v>
      </c>
      <c r="H638" s="69"/>
      <c r="I638" s="73">
        <v>115300</v>
      </c>
      <c r="J638" s="69"/>
      <c r="K638" s="69"/>
    </row>
    <row r="639" spans="2:11" x14ac:dyDescent="0.3">
      <c r="B639" s="45" t="s">
        <v>220</v>
      </c>
      <c r="C639" s="74" t="s">
        <v>39</v>
      </c>
      <c r="D639" s="69"/>
      <c r="E639" s="46">
        <v>75300</v>
      </c>
      <c r="F639" s="46">
        <v>40000</v>
      </c>
      <c r="G639" s="68">
        <v>53.12</v>
      </c>
      <c r="H639" s="69"/>
      <c r="I639" s="68">
        <v>115300</v>
      </c>
      <c r="J639" s="69"/>
      <c r="K639" s="69"/>
    </row>
    <row r="640" spans="2:11" x14ac:dyDescent="0.3">
      <c r="B640" s="57" t="s">
        <v>123</v>
      </c>
      <c r="C640" s="70" t="s">
        <v>11</v>
      </c>
      <c r="D640" s="69"/>
      <c r="E640" s="58">
        <v>75300</v>
      </c>
      <c r="F640" s="58">
        <v>40000</v>
      </c>
      <c r="G640" s="71">
        <v>53.12</v>
      </c>
      <c r="H640" s="69"/>
      <c r="I640" s="71">
        <v>115300</v>
      </c>
      <c r="J640" s="69"/>
      <c r="K640" s="69"/>
    </row>
    <row r="641" spans="2:11" x14ac:dyDescent="0.3">
      <c r="B641" s="59" t="s">
        <v>168</v>
      </c>
      <c r="C641" s="75" t="s">
        <v>169</v>
      </c>
      <c r="D641" s="69"/>
      <c r="E641" s="60">
        <v>30000</v>
      </c>
      <c r="F641" s="60">
        <v>20000</v>
      </c>
      <c r="G641" s="76">
        <v>66.67</v>
      </c>
      <c r="H641" s="69"/>
      <c r="I641" s="76">
        <v>50000</v>
      </c>
      <c r="J641" s="69"/>
      <c r="K641" s="69"/>
    </row>
    <row r="642" spans="2:11" x14ac:dyDescent="0.3">
      <c r="B642" s="59" t="s">
        <v>183</v>
      </c>
      <c r="C642" s="75" t="s">
        <v>184</v>
      </c>
      <c r="D642" s="69"/>
      <c r="E642" s="60">
        <v>45300</v>
      </c>
      <c r="F642" s="60">
        <v>20000</v>
      </c>
      <c r="G642" s="76">
        <v>44.15</v>
      </c>
      <c r="H642" s="69"/>
      <c r="I642" s="76">
        <v>65300</v>
      </c>
      <c r="J642" s="69"/>
      <c r="K642" s="69"/>
    </row>
    <row r="643" spans="2:11" x14ac:dyDescent="0.3">
      <c r="B643" s="55" t="s">
        <v>397</v>
      </c>
      <c r="C643" s="72" t="s">
        <v>92</v>
      </c>
      <c r="D643" s="69"/>
      <c r="E643" s="56">
        <v>372000</v>
      </c>
      <c r="F643" s="56">
        <v>18000</v>
      </c>
      <c r="G643" s="73">
        <v>4.84</v>
      </c>
      <c r="H643" s="69"/>
      <c r="I643" s="73">
        <v>390000</v>
      </c>
      <c r="J643" s="69"/>
      <c r="K643" s="69"/>
    </row>
    <row r="644" spans="2:11" x14ac:dyDescent="0.3">
      <c r="B644" s="45" t="s">
        <v>220</v>
      </c>
      <c r="C644" s="74" t="s">
        <v>39</v>
      </c>
      <c r="D644" s="69"/>
      <c r="E644" s="46">
        <v>365500</v>
      </c>
      <c r="F644" s="46">
        <v>18000</v>
      </c>
      <c r="G644" s="68">
        <v>4.92</v>
      </c>
      <c r="H644" s="69"/>
      <c r="I644" s="68">
        <v>383500</v>
      </c>
      <c r="J644" s="69"/>
      <c r="K644" s="69"/>
    </row>
    <row r="645" spans="2:11" x14ac:dyDescent="0.3">
      <c r="B645" s="57" t="s">
        <v>123</v>
      </c>
      <c r="C645" s="70" t="s">
        <v>11</v>
      </c>
      <c r="D645" s="69"/>
      <c r="E645" s="58">
        <v>365500</v>
      </c>
      <c r="F645" s="58">
        <v>18000</v>
      </c>
      <c r="G645" s="71">
        <v>4.92</v>
      </c>
      <c r="H645" s="69"/>
      <c r="I645" s="71">
        <v>383500</v>
      </c>
      <c r="J645" s="69"/>
      <c r="K645" s="69"/>
    </row>
    <row r="646" spans="2:11" x14ac:dyDescent="0.3">
      <c r="B646" s="59" t="s">
        <v>166</v>
      </c>
      <c r="C646" s="75" t="s">
        <v>167</v>
      </c>
      <c r="D646" s="69"/>
      <c r="E646" s="60">
        <v>355000</v>
      </c>
      <c r="F646" s="60">
        <v>15000</v>
      </c>
      <c r="G646" s="76">
        <v>4.2300000000000004</v>
      </c>
      <c r="H646" s="69"/>
      <c r="I646" s="76">
        <v>370000</v>
      </c>
      <c r="J646" s="69"/>
      <c r="K646" s="69"/>
    </row>
    <row r="647" spans="2:11" x14ac:dyDescent="0.3">
      <c r="B647" s="59" t="s">
        <v>168</v>
      </c>
      <c r="C647" s="75" t="s">
        <v>169</v>
      </c>
      <c r="D647" s="69"/>
      <c r="E647" s="60">
        <v>10500</v>
      </c>
      <c r="F647" s="60">
        <v>3000</v>
      </c>
      <c r="G647" s="76">
        <v>28.57</v>
      </c>
      <c r="H647" s="69"/>
      <c r="I647" s="76">
        <v>13500</v>
      </c>
      <c r="J647" s="69"/>
      <c r="K647" s="69"/>
    </row>
    <row r="648" spans="2:11" x14ac:dyDescent="0.3">
      <c r="B648" s="45" t="s">
        <v>324</v>
      </c>
      <c r="C648" s="74" t="s">
        <v>55</v>
      </c>
      <c r="D648" s="69"/>
      <c r="E648" s="46">
        <v>6500</v>
      </c>
      <c r="F648" s="46">
        <v>0</v>
      </c>
      <c r="G648" s="68">
        <v>0</v>
      </c>
      <c r="H648" s="69"/>
      <c r="I648" s="68">
        <v>6500</v>
      </c>
      <c r="J648" s="69"/>
      <c r="K648" s="69"/>
    </row>
    <row r="649" spans="2:11" x14ac:dyDescent="0.3">
      <c r="B649" s="57" t="s">
        <v>123</v>
      </c>
      <c r="C649" s="70" t="s">
        <v>11</v>
      </c>
      <c r="D649" s="69"/>
      <c r="E649" s="58">
        <v>6500</v>
      </c>
      <c r="F649" s="58">
        <v>0</v>
      </c>
      <c r="G649" s="71">
        <v>0</v>
      </c>
      <c r="H649" s="69"/>
      <c r="I649" s="71">
        <v>6500</v>
      </c>
      <c r="J649" s="69"/>
      <c r="K649" s="69"/>
    </row>
    <row r="650" spans="2:11" x14ac:dyDescent="0.3">
      <c r="B650" s="59" t="s">
        <v>168</v>
      </c>
      <c r="C650" s="75" t="s">
        <v>169</v>
      </c>
      <c r="D650" s="69"/>
      <c r="E650" s="60">
        <v>6500</v>
      </c>
      <c r="F650" s="60">
        <v>0</v>
      </c>
      <c r="G650" s="76">
        <v>0</v>
      </c>
      <c r="H650" s="69"/>
      <c r="I650" s="76">
        <v>6500</v>
      </c>
      <c r="J650" s="69"/>
      <c r="K650" s="69"/>
    </row>
    <row r="651" spans="2:11" x14ac:dyDescent="0.3">
      <c r="B651" s="55" t="s">
        <v>398</v>
      </c>
      <c r="C651" s="72" t="s">
        <v>93</v>
      </c>
      <c r="D651" s="69"/>
      <c r="E651" s="56">
        <v>143200</v>
      </c>
      <c r="F651" s="56">
        <v>20000</v>
      </c>
      <c r="G651" s="73">
        <v>13.97</v>
      </c>
      <c r="H651" s="69"/>
      <c r="I651" s="73">
        <v>163200</v>
      </c>
      <c r="J651" s="69"/>
      <c r="K651" s="69"/>
    </row>
    <row r="652" spans="2:11" x14ac:dyDescent="0.3">
      <c r="B652" s="45" t="s">
        <v>220</v>
      </c>
      <c r="C652" s="74" t="s">
        <v>39</v>
      </c>
      <c r="D652" s="69"/>
      <c r="E652" s="46">
        <v>143200</v>
      </c>
      <c r="F652" s="46">
        <v>20000</v>
      </c>
      <c r="G652" s="68">
        <v>13.97</v>
      </c>
      <c r="H652" s="69"/>
      <c r="I652" s="68">
        <v>163200</v>
      </c>
      <c r="J652" s="69"/>
      <c r="K652" s="69"/>
    </row>
    <row r="653" spans="2:11" x14ac:dyDescent="0.3">
      <c r="B653" s="57" t="s">
        <v>123</v>
      </c>
      <c r="C653" s="70" t="s">
        <v>11</v>
      </c>
      <c r="D653" s="69"/>
      <c r="E653" s="58">
        <v>80200</v>
      </c>
      <c r="F653" s="58">
        <v>20000</v>
      </c>
      <c r="G653" s="71">
        <v>24.94</v>
      </c>
      <c r="H653" s="69"/>
      <c r="I653" s="71">
        <v>100200</v>
      </c>
      <c r="J653" s="69"/>
      <c r="K653" s="69"/>
    </row>
    <row r="654" spans="2:11" x14ac:dyDescent="0.3">
      <c r="B654" s="59" t="s">
        <v>168</v>
      </c>
      <c r="C654" s="75" t="s">
        <v>169</v>
      </c>
      <c r="D654" s="69"/>
      <c r="E654" s="60">
        <v>80200</v>
      </c>
      <c r="F654" s="60">
        <v>20000</v>
      </c>
      <c r="G654" s="76">
        <v>24.94</v>
      </c>
      <c r="H654" s="69"/>
      <c r="I654" s="76">
        <v>100200</v>
      </c>
      <c r="J654" s="69"/>
      <c r="K654" s="69"/>
    </row>
    <row r="655" spans="2:11" x14ac:dyDescent="0.3">
      <c r="B655" s="57" t="s">
        <v>124</v>
      </c>
      <c r="C655" s="70" t="s">
        <v>12</v>
      </c>
      <c r="D655" s="69"/>
      <c r="E655" s="58">
        <v>63000</v>
      </c>
      <c r="F655" s="58">
        <v>0</v>
      </c>
      <c r="G655" s="71">
        <v>0</v>
      </c>
      <c r="H655" s="69"/>
      <c r="I655" s="71">
        <v>63000</v>
      </c>
      <c r="J655" s="69"/>
      <c r="K655" s="69"/>
    </row>
    <row r="656" spans="2:11" x14ac:dyDescent="0.3">
      <c r="B656" s="59" t="s">
        <v>179</v>
      </c>
      <c r="C656" s="75" t="s">
        <v>180</v>
      </c>
      <c r="D656" s="69"/>
      <c r="E656" s="60">
        <v>63000</v>
      </c>
      <c r="F656" s="60">
        <v>0</v>
      </c>
      <c r="G656" s="76">
        <v>0</v>
      </c>
      <c r="H656" s="69"/>
      <c r="I656" s="76">
        <v>63000</v>
      </c>
      <c r="J656" s="69"/>
      <c r="K656" s="69"/>
    </row>
    <row r="657" spans="2:11" x14ac:dyDescent="0.3">
      <c r="B657" s="53" t="s">
        <v>247</v>
      </c>
      <c r="C657" s="79" t="s">
        <v>94</v>
      </c>
      <c r="D657" s="69"/>
      <c r="E657" s="54">
        <v>1326903.49</v>
      </c>
      <c r="F657" s="54">
        <v>-27000</v>
      </c>
      <c r="G657" s="80">
        <v>-2.0299999999999998</v>
      </c>
      <c r="H657" s="69"/>
      <c r="I657" s="80">
        <v>1299903.49</v>
      </c>
      <c r="J657" s="69"/>
      <c r="K657" s="69"/>
    </row>
    <row r="658" spans="2:11" x14ac:dyDescent="0.3">
      <c r="B658" s="55" t="s">
        <v>399</v>
      </c>
      <c r="C658" s="72" t="s">
        <v>400</v>
      </c>
      <c r="D658" s="69"/>
      <c r="E658" s="56">
        <v>245000</v>
      </c>
      <c r="F658" s="56">
        <v>-6000</v>
      </c>
      <c r="G658" s="73">
        <v>-2.4500000000000002</v>
      </c>
      <c r="H658" s="69"/>
      <c r="I658" s="73">
        <v>239000</v>
      </c>
      <c r="J658" s="69"/>
      <c r="K658" s="69"/>
    </row>
    <row r="659" spans="2:11" x14ac:dyDescent="0.3">
      <c r="B659" s="45" t="s">
        <v>220</v>
      </c>
      <c r="C659" s="74" t="s">
        <v>39</v>
      </c>
      <c r="D659" s="69"/>
      <c r="E659" s="46">
        <v>50000</v>
      </c>
      <c r="F659" s="46">
        <v>0</v>
      </c>
      <c r="G659" s="68">
        <v>0</v>
      </c>
      <c r="H659" s="69"/>
      <c r="I659" s="68">
        <v>50000</v>
      </c>
      <c r="J659" s="69"/>
      <c r="K659" s="69"/>
    </row>
    <row r="660" spans="2:11" x14ac:dyDescent="0.3">
      <c r="B660" s="57" t="s">
        <v>123</v>
      </c>
      <c r="C660" s="70" t="s">
        <v>11</v>
      </c>
      <c r="D660" s="69"/>
      <c r="E660" s="58">
        <v>50000</v>
      </c>
      <c r="F660" s="58">
        <v>0</v>
      </c>
      <c r="G660" s="71">
        <v>0</v>
      </c>
      <c r="H660" s="69"/>
      <c r="I660" s="71">
        <v>50000</v>
      </c>
      <c r="J660" s="69"/>
      <c r="K660" s="69"/>
    </row>
    <row r="661" spans="2:11" x14ac:dyDescent="0.3">
      <c r="B661" s="59" t="s">
        <v>168</v>
      </c>
      <c r="C661" s="75" t="s">
        <v>169</v>
      </c>
      <c r="D661" s="69"/>
      <c r="E661" s="60">
        <v>50000</v>
      </c>
      <c r="F661" s="60">
        <v>0</v>
      </c>
      <c r="G661" s="76">
        <v>0</v>
      </c>
      <c r="H661" s="69"/>
      <c r="I661" s="76">
        <v>50000</v>
      </c>
      <c r="J661" s="69"/>
      <c r="K661" s="69"/>
    </row>
    <row r="662" spans="2:11" x14ac:dyDescent="0.3">
      <c r="B662" s="45" t="s">
        <v>320</v>
      </c>
      <c r="C662" s="74" t="s">
        <v>95</v>
      </c>
      <c r="D662" s="69"/>
      <c r="E662" s="46">
        <v>95000</v>
      </c>
      <c r="F662" s="46">
        <v>-6000</v>
      </c>
      <c r="G662" s="68">
        <v>-6.32</v>
      </c>
      <c r="H662" s="69"/>
      <c r="I662" s="68">
        <v>89000</v>
      </c>
      <c r="J662" s="69"/>
      <c r="K662" s="69"/>
    </row>
    <row r="663" spans="2:11" x14ac:dyDescent="0.3">
      <c r="B663" s="57" t="s">
        <v>123</v>
      </c>
      <c r="C663" s="70" t="s">
        <v>11</v>
      </c>
      <c r="D663" s="69"/>
      <c r="E663" s="58">
        <v>95000</v>
      </c>
      <c r="F663" s="58">
        <v>-6000</v>
      </c>
      <c r="G663" s="71">
        <v>-6.32</v>
      </c>
      <c r="H663" s="69"/>
      <c r="I663" s="71">
        <v>89000</v>
      </c>
      <c r="J663" s="69"/>
      <c r="K663" s="69"/>
    </row>
    <row r="664" spans="2:11" x14ac:dyDescent="0.3">
      <c r="B664" s="59" t="s">
        <v>168</v>
      </c>
      <c r="C664" s="75" t="s">
        <v>169</v>
      </c>
      <c r="D664" s="69"/>
      <c r="E664" s="60">
        <v>95000</v>
      </c>
      <c r="F664" s="60">
        <v>-6000</v>
      </c>
      <c r="G664" s="76">
        <v>-6.32</v>
      </c>
      <c r="H664" s="69"/>
      <c r="I664" s="76">
        <v>89000</v>
      </c>
      <c r="J664" s="69"/>
      <c r="K664" s="69"/>
    </row>
    <row r="665" spans="2:11" x14ac:dyDescent="0.3">
      <c r="B665" s="45" t="s">
        <v>333</v>
      </c>
      <c r="C665" s="74" t="s">
        <v>204</v>
      </c>
      <c r="D665" s="69"/>
      <c r="E665" s="46">
        <v>100000</v>
      </c>
      <c r="F665" s="46">
        <v>0</v>
      </c>
      <c r="G665" s="68">
        <v>0</v>
      </c>
      <c r="H665" s="69"/>
      <c r="I665" s="68">
        <v>100000</v>
      </c>
      <c r="J665" s="69"/>
      <c r="K665" s="69"/>
    </row>
    <row r="666" spans="2:11" x14ac:dyDescent="0.3">
      <c r="B666" s="57" t="s">
        <v>123</v>
      </c>
      <c r="C666" s="70" t="s">
        <v>11</v>
      </c>
      <c r="D666" s="69"/>
      <c r="E666" s="58">
        <v>100000</v>
      </c>
      <c r="F666" s="58">
        <v>0</v>
      </c>
      <c r="G666" s="71">
        <v>0</v>
      </c>
      <c r="H666" s="69"/>
      <c r="I666" s="71">
        <v>100000</v>
      </c>
      <c r="J666" s="69"/>
      <c r="K666" s="69"/>
    </row>
    <row r="667" spans="2:11" x14ac:dyDescent="0.3">
      <c r="B667" s="59" t="s">
        <v>168</v>
      </c>
      <c r="C667" s="75" t="s">
        <v>169</v>
      </c>
      <c r="D667" s="69"/>
      <c r="E667" s="60">
        <v>100000</v>
      </c>
      <c r="F667" s="60">
        <v>0</v>
      </c>
      <c r="G667" s="76">
        <v>0</v>
      </c>
      <c r="H667" s="69"/>
      <c r="I667" s="76">
        <v>100000</v>
      </c>
      <c r="J667" s="69"/>
      <c r="K667" s="69"/>
    </row>
    <row r="668" spans="2:11" x14ac:dyDescent="0.3">
      <c r="B668" s="55" t="s">
        <v>401</v>
      </c>
      <c r="C668" s="72" t="s">
        <v>96</v>
      </c>
      <c r="D668" s="69"/>
      <c r="E668" s="56">
        <v>90000</v>
      </c>
      <c r="F668" s="56">
        <v>-5000</v>
      </c>
      <c r="G668" s="73">
        <v>-5.56</v>
      </c>
      <c r="H668" s="69"/>
      <c r="I668" s="73">
        <v>85000</v>
      </c>
      <c r="J668" s="69"/>
      <c r="K668" s="69"/>
    </row>
    <row r="669" spans="2:11" x14ac:dyDescent="0.3">
      <c r="B669" s="45" t="s">
        <v>220</v>
      </c>
      <c r="C669" s="74" t="s">
        <v>39</v>
      </c>
      <c r="D669" s="69"/>
      <c r="E669" s="46">
        <v>70000</v>
      </c>
      <c r="F669" s="46">
        <v>-10000</v>
      </c>
      <c r="G669" s="68">
        <v>-14.29</v>
      </c>
      <c r="H669" s="69"/>
      <c r="I669" s="68">
        <v>60000</v>
      </c>
      <c r="J669" s="69"/>
      <c r="K669" s="69"/>
    </row>
    <row r="670" spans="2:11" x14ac:dyDescent="0.3">
      <c r="B670" s="57" t="s">
        <v>123</v>
      </c>
      <c r="C670" s="70" t="s">
        <v>11</v>
      </c>
      <c r="D670" s="69"/>
      <c r="E670" s="58">
        <v>70000</v>
      </c>
      <c r="F670" s="58">
        <v>-10000</v>
      </c>
      <c r="G670" s="71">
        <v>-14.29</v>
      </c>
      <c r="H670" s="69"/>
      <c r="I670" s="71">
        <v>60000</v>
      </c>
      <c r="J670" s="69"/>
      <c r="K670" s="69"/>
    </row>
    <row r="671" spans="2:11" x14ac:dyDescent="0.3">
      <c r="B671" s="59" t="s">
        <v>168</v>
      </c>
      <c r="C671" s="75" t="s">
        <v>169</v>
      </c>
      <c r="D671" s="69"/>
      <c r="E671" s="60">
        <v>70000</v>
      </c>
      <c r="F671" s="60">
        <v>-10000</v>
      </c>
      <c r="G671" s="76">
        <v>-14.29</v>
      </c>
      <c r="H671" s="69"/>
      <c r="I671" s="76">
        <v>60000</v>
      </c>
      <c r="J671" s="69"/>
      <c r="K671" s="69"/>
    </row>
    <row r="672" spans="2:11" x14ac:dyDescent="0.3">
      <c r="B672" s="45" t="s">
        <v>320</v>
      </c>
      <c r="C672" s="74" t="s">
        <v>95</v>
      </c>
      <c r="D672" s="69"/>
      <c r="E672" s="46">
        <v>20000</v>
      </c>
      <c r="F672" s="46">
        <v>5000</v>
      </c>
      <c r="G672" s="68">
        <v>25</v>
      </c>
      <c r="H672" s="69"/>
      <c r="I672" s="68">
        <v>25000</v>
      </c>
      <c r="J672" s="69"/>
      <c r="K672" s="69"/>
    </row>
    <row r="673" spans="2:11" x14ac:dyDescent="0.3">
      <c r="B673" s="57" t="s">
        <v>123</v>
      </c>
      <c r="C673" s="70" t="s">
        <v>11</v>
      </c>
      <c r="D673" s="69"/>
      <c r="E673" s="58">
        <v>20000</v>
      </c>
      <c r="F673" s="58">
        <v>5000</v>
      </c>
      <c r="G673" s="71">
        <v>25</v>
      </c>
      <c r="H673" s="69"/>
      <c r="I673" s="71">
        <v>25000</v>
      </c>
      <c r="J673" s="69"/>
      <c r="K673" s="69"/>
    </row>
    <row r="674" spans="2:11" x14ac:dyDescent="0.3">
      <c r="B674" s="59" t="s">
        <v>168</v>
      </c>
      <c r="C674" s="75" t="s">
        <v>169</v>
      </c>
      <c r="D674" s="69"/>
      <c r="E674" s="60">
        <v>20000</v>
      </c>
      <c r="F674" s="60">
        <v>5000</v>
      </c>
      <c r="G674" s="76">
        <v>25</v>
      </c>
      <c r="H674" s="69"/>
      <c r="I674" s="76">
        <v>25000</v>
      </c>
      <c r="J674" s="69"/>
      <c r="K674" s="69"/>
    </row>
    <row r="675" spans="2:11" x14ac:dyDescent="0.3">
      <c r="B675" s="55" t="s">
        <v>402</v>
      </c>
      <c r="C675" s="72" t="s">
        <v>403</v>
      </c>
      <c r="D675" s="69"/>
      <c r="E675" s="56">
        <v>210000</v>
      </c>
      <c r="F675" s="56">
        <v>-20000</v>
      </c>
      <c r="G675" s="73">
        <v>-9.52</v>
      </c>
      <c r="H675" s="69"/>
      <c r="I675" s="73">
        <v>190000</v>
      </c>
      <c r="J675" s="69"/>
      <c r="K675" s="69"/>
    </row>
    <row r="676" spans="2:11" x14ac:dyDescent="0.3">
      <c r="B676" s="45" t="s">
        <v>220</v>
      </c>
      <c r="C676" s="74" t="s">
        <v>39</v>
      </c>
      <c r="D676" s="69"/>
      <c r="E676" s="46">
        <v>50000</v>
      </c>
      <c r="F676" s="46">
        <v>-20000</v>
      </c>
      <c r="G676" s="68">
        <v>-40</v>
      </c>
      <c r="H676" s="69"/>
      <c r="I676" s="68">
        <v>30000</v>
      </c>
      <c r="J676" s="69"/>
      <c r="K676" s="69"/>
    </row>
    <row r="677" spans="2:11" x14ac:dyDescent="0.3">
      <c r="B677" s="57" t="s">
        <v>124</v>
      </c>
      <c r="C677" s="70" t="s">
        <v>12</v>
      </c>
      <c r="D677" s="69"/>
      <c r="E677" s="58">
        <v>50000</v>
      </c>
      <c r="F677" s="58">
        <v>-20000</v>
      </c>
      <c r="G677" s="71">
        <v>-40</v>
      </c>
      <c r="H677" s="69"/>
      <c r="I677" s="71">
        <v>30000</v>
      </c>
      <c r="J677" s="69"/>
      <c r="K677" s="69"/>
    </row>
    <row r="678" spans="2:11" x14ac:dyDescent="0.3">
      <c r="B678" s="59" t="s">
        <v>177</v>
      </c>
      <c r="C678" s="75" t="s">
        <v>178</v>
      </c>
      <c r="D678" s="69"/>
      <c r="E678" s="60">
        <v>50000</v>
      </c>
      <c r="F678" s="60">
        <v>-20000</v>
      </c>
      <c r="G678" s="76">
        <v>-40</v>
      </c>
      <c r="H678" s="69"/>
      <c r="I678" s="76">
        <v>30000</v>
      </c>
      <c r="J678" s="69"/>
      <c r="K678" s="69"/>
    </row>
    <row r="679" spans="2:11" x14ac:dyDescent="0.3">
      <c r="B679" s="45" t="s">
        <v>324</v>
      </c>
      <c r="C679" s="74" t="s">
        <v>55</v>
      </c>
      <c r="D679" s="69"/>
      <c r="E679" s="46">
        <v>160000</v>
      </c>
      <c r="F679" s="46">
        <v>0</v>
      </c>
      <c r="G679" s="68">
        <v>0</v>
      </c>
      <c r="H679" s="69"/>
      <c r="I679" s="68">
        <v>160000</v>
      </c>
      <c r="J679" s="69"/>
      <c r="K679" s="69"/>
    </row>
    <row r="680" spans="2:11" x14ac:dyDescent="0.3">
      <c r="B680" s="57" t="s">
        <v>123</v>
      </c>
      <c r="C680" s="70" t="s">
        <v>11</v>
      </c>
      <c r="D680" s="69"/>
      <c r="E680" s="58">
        <v>10000</v>
      </c>
      <c r="F680" s="58">
        <v>0</v>
      </c>
      <c r="G680" s="71">
        <v>0</v>
      </c>
      <c r="H680" s="69"/>
      <c r="I680" s="71">
        <v>10000</v>
      </c>
      <c r="J680" s="69"/>
      <c r="K680" s="69"/>
    </row>
    <row r="681" spans="2:11" x14ac:dyDescent="0.3">
      <c r="B681" s="59" t="s">
        <v>175</v>
      </c>
      <c r="C681" s="75" t="s">
        <v>176</v>
      </c>
      <c r="D681" s="69"/>
      <c r="E681" s="60">
        <v>10000</v>
      </c>
      <c r="F681" s="60">
        <v>0</v>
      </c>
      <c r="G681" s="76">
        <v>0</v>
      </c>
      <c r="H681" s="69"/>
      <c r="I681" s="76">
        <v>10000</v>
      </c>
      <c r="J681" s="69"/>
      <c r="K681" s="69"/>
    </row>
    <row r="682" spans="2:11" x14ac:dyDescent="0.3">
      <c r="B682" s="57" t="s">
        <v>124</v>
      </c>
      <c r="C682" s="70" t="s">
        <v>12</v>
      </c>
      <c r="D682" s="69"/>
      <c r="E682" s="58">
        <v>150000</v>
      </c>
      <c r="F682" s="58">
        <v>0</v>
      </c>
      <c r="G682" s="71">
        <v>0</v>
      </c>
      <c r="H682" s="69"/>
      <c r="I682" s="71">
        <v>150000</v>
      </c>
      <c r="J682" s="69"/>
      <c r="K682" s="69"/>
    </row>
    <row r="683" spans="2:11" x14ac:dyDescent="0.3">
      <c r="B683" s="59" t="s">
        <v>177</v>
      </c>
      <c r="C683" s="75" t="s">
        <v>178</v>
      </c>
      <c r="D683" s="69"/>
      <c r="E683" s="60">
        <v>150000</v>
      </c>
      <c r="F683" s="60">
        <v>0</v>
      </c>
      <c r="G683" s="76">
        <v>0</v>
      </c>
      <c r="H683" s="69"/>
      <c r="I683" s="76">
        <v>150000</v>
      </c>
      <c r="J683" s="69"/>
      <c r="K683" s="69"/>
    </row>
    <row r="684" spans="2:11" x14ac:dyDescent="0.3">
      <c r="B684" s="55" t="s">
        <v>404</v>
      </c>
      <c r="C684" s="72" t="s">
        <v>97</v>
      </c>
      <c r="D684" s="69"/>
      <c r="E684" s="56">
        <v>781903.49</v>
      </c>
      <c r="F684" s="56">
        <v>4000</v>
      </c>
      <c r="G684" s="73">
        <v>0.51</v>
      </c>
      <c r="H684" s="69"/>
      <c r="I684" s="73">
        <v>785903.49</v>
      </c>
      <c r="J684" s="69"/>
      <c r="K684" s="69"/>
    </row>
    <row r="685" spans="2:11" x14ac:dyDescent="0.3">
      <c r="B685" s="45" t="s">
        <v>220</v>
      </c>
      <c r="C685" s="74" t="s">
        <v>39</v>
      </c>
      <c r="D685" s="69"/>
      <c r="E685" s="46">
        <v>72000</v>
      </c>
      <c r="F685" s="46">
        <v>0</v>
      </c>
      <c r="G685" s="68">
        <v>0</v>
      </c>
      <c r="H685" s="69"/>
      <c r="I685" s="68">
        <v>72000</v>
      </c>
      <c r="J685" s="69"/>
      <c r="K685" s="69"/>
    </row>
    <row r="686" spans="2:11" x14ac:dyDescent="0.3">
      <c r="B686" s="57" t="s">
        <v>123</v>
      </c>
      <c r="C686" s="70" t="s">
        <v>11</v>
      </c>
      <c r="D686" s="69"/>
      <c r="E686" s="58">
        <v>72000</v>
      </c>
      <c r="F686" s="58">
        <v>0</v>
      </c>
      <c r="G686" s="71">
        <v>0</v>
      </c>
      <c r="H686" s="69"/>
      <c r="I686" s="71">
        <v>72000</v>
      </c>
      <c r="J686" s="69"/>
      <c r="K686" s="69"/>
    </row>
    <row r="687" spans="2:11" x14ac:dyDescent="0.3">
      <c r="B687" s="59" t="s">
        <v>168</v>
      </c>
      <c r="C687" s="75" t="s">
        <v>169</v>
      </c>
      <c r="D687" s="69"/>
      <c r="E687" s="60">
        <v>72000</v>
      </c>
      <c r="F687" s="60">
        <v>0</v>
      </c>
      <c r="G687" s="76">
        <v>0</v>
      </c>
      <c r="H687" s="69"/>
      <c r="I687" s="76">
        <v>72000</v>
      </c>
      <c r="J687" s="69"/>
      <c r="K687" s="69"/>
    </row>
    <row r="688" spans="2:11" x14ac:dyDescent="0.3">
      <c r="B688" s="45" t="s">
        <v>320</v>
      </c>
      <c r="C688" s="74" t="s">
        <v>95</v>
      </c>
      <c r="D688" s="69"/>
      <c r="E688" s="46">
        <v>80000</v>
      </c>
      <c r="F688" s="46">
        <v>0</v>
      </c>
      <c r="G688" s="68">
        <v>0</v>
      </c>
      <c r="H688" s="69"/>
      <c r="I688" s="68">
        <v>80000</v>
      </c>
      <c r="J688" s="69"/>
      <c r="K688" s="69"/>
    </row>
    <row r="689" spans="2:11" x14ac:dyDescent="0.3">
      <c r="B689" s="57" t="s">
        <v>123</v>
      </c>
      <c r="C689" s="70" t="s">
        <v>11</v>
      </c>
      <c r="D689" s="69"/>
      <c r="E689" s="58">
        <v>80000</v>
      </c>
      <c r="F689" s="58">
        <v>0</v>
      </c>
      <c r="G689" s="71">
        <v>0</v>
      </c>
      <c r="H689" s="69"/>
      <c r="I689" s="71">
        <v>80000</v>
      </c>
      <c r="J689" s="69"/>
      <c r="K689" s="69"/>
    </row>
    <row r="690" spans="2:11" x14ac:dyDescent="0.3">
      <c r="B690" s="59" t="s">
        <v>168</v>
      </c>
      <c r="C690" s="75" t="s">
        <v>169</v>
      </c>
      <c r="D690" s="69"/>
      <c r="E690" s="60">
        <v>80000</v>
      </c>
      <c r="F690" s="60">
        <v>0</v>
      </c>
      <c r="G690" s="76">
        <v>0</v>
      </c>
      <c r="H690" s="69"/>
      <c r="I690" s="76">
        <v>80000</v>
      </c>
      <c r="J690" s="69"/>
      <c r="K690" s="69"/>
    </row>
    <row r="691" spans="2:11" x14ac:dyDescent="0.3">
      <c r="B691" s="45" t="s">
        <v>324</v>
      </c>
      <c r="C691" s="74" t="s">
        <v>55</v>
      </c>
      <c r="D691" s="69"/>
      <c r="E691" s="46">
        <v>269903.49</v>
      </c>
      <c r="F691" s="46">
        <v>4000</v>
      </c>
      <c r="G691" s="68">
        <v>1.48</v>
      </c>
      <c r="H691" s="69"/>
      <c r="I691" s="68">
        <v>273903.49</v>
      </c>
      <c r="J691" s="69"/>
      <c r="K691" s="69"/>
    </row>
    <row r="692" spans="2:11" x14ac:dyDescent="0.3">
      <c r="B692" s="57" t="s">
        <v>123</v>
      </c>
      <c r="C692" s="70" t="s">
        <v>11</v>
      </c>
      <c r="D692" s="69"/>
      <c r="E692" s="58">
        <v>269903.49</v>
      </c>
      <c r="F692" s="58">
        <v>4000</v>
      </c>
      <c r="G692" s="71">
        <v>1.48</v>
      </c>
      <c r="H692" s="69"/>
      <c r="I692" s="71">
        <v>273903.49</v>
      </c>
      <c r="J692" s="69"/>
      <c r="K692" s="69"/>
    </row>
    <row r="693" spans="2:11" x14ac:dyDescent="0.3">
      <c r="B693" s="59" t="s">
        <v>168</v>
      </c>
      <c r="C693" s="75" t="s">
        <v>169</v>
      </c>
      <c r="D693" s="69"/>
      <c r="E693" s="60">
        <v>269903.49</v>
      </c>
      <c r="F693" s="60">
        <v>4000</v>
      </c>
      <c r="G693" s="76">
        <v>1.48</v>
      </c>
      <c r="H693" s="69"/>
      <c r="I693" s="76">
        <v>273903.49</v>
      </c>
      <c r="J693" s="69"/>
      <c r="K693" s="69"/>
    </row>
    <row r="694" spans="2:11" x14ac:dyDescent="0.3">
      <c r="B694" s="45" t="s">
        <v>330</v>
      </c>
      <c r="C694" s="74" t="s">
        <v>331</v>
      </c>
      <c r="D694" s="69"/>
      <c r="E694" s="46">
        <v>60000</v>
      </c>
      <c r="F694" s="46">
        <v>0</v>
      </c>
      <c r="G694" s="68">
        <v>0</v>
      </c>
      <c r="H694" s="69"/>
      <c r="I694" s="68">
        <v>60000</v>
      </c>
      <c r="J694" s="69"/>
      <c r="K694" s="69"/>
    </row>
    <row r="695" spans="2:11" x14ac:dyDescent="0.3">
      <c r="B695" s="57" t="s">
        <v>123</v>
      </c>
      <c r="C695" s="70" t="s">
        <v>11</v>
      </c>
      <c r="D695" s="69"/>
      <c r="E695" s="58">
        <v>60000</v>
      </c>
      <c r="F695" s="58">
        <v>0</v>
      </c>
      <c r="G695" s="71">
        <v>0</v>
      </c>
      <c r="H695" s="69"/>
      <c r="I695" s="71">
        <v>60000</v>
      </c>
      <c r="J695" s="69"/>
      <c r="K695" s="69"/>
    </row>
    <row r="696" spans="2:11" x14ac:dyDescent="0.3">
      <c r="B696" s="59" t="s">
        <v>168</v>
      </c>
      <c r="C696" s="75" t="s">
        <v>169</v>
      </c>
      <c r="D696" s="69"/>
      <c r="E696" s="60">
        <v>60000</v>
      </c>
      <c r="F696" s="60">
        <v>0</v>
      </c>
      <c r="G696" s="76">
        <v>0</v>
      </c>
      <c r="H696" s="69"/>
      <c r="I696" s="76">
        <v>60000</v>
      </c>
      <c r="J696" s="69"/>
      <c r="K696" s="69"/>
    </row>
    <row r="697" spans="2:11" x14ac:dyDescent="0.3">
      <c r="B697" s="45" t="s">
        <v>333</v>
      </c>
      <c r="C697" s="74" t="s">
        <v>204</v>
      </c>
      <c r="D697" s="69"/>
      <c r="E697" s="46">
        <v>300000</v>
      </c>
      <c r="F697" s="46">
        <v>0</v>
      </c>
      <c r="G697" s="68">
        <v>0</v>
      </c>
      <c r="H697" s="69"/>
      <c r="I697" s="68">
        <v>300000</v>
      </c>
      <c r="J697" s="69"/>
      <c r="K697" s="69"/>
    </row>
    <row r="698" spans="2:11" x14ac:dyDescent="0.3">
      <c r="B698" s="57" t="s">
        <v>123</v>
      </c>
      <c r="C698" s="70" t="s">
        <v>11</v>
      </c>
      <c r="D698" s="69"/>
      <c r="E698" s="58">
        <v>300000</v>
      </c>
      <c r="F698" s="58">
        <v>0</v>
      </c>
      <c r="G698" s="71">
        <v>0</v>
      </c>
      <c r="H698" s="69"/>
      <c r="I698" s="71">
        <v>300000</v>
      </c>
      <c r="J698" s="69"/>
      <c r="K698" s="69"/>
    </row>
    <row r="699" spans="2:11" x14ac:dyDescent="0.3">
      <c r="B699" s="59" t="s">
        <v>168</v>
      </c>
      <c r="C699" s="75" t="s">
        <v>169</v>
      </c>
      <c r="D699" s="69"/>
      <c r="E699" s="60">
        <v>300000</v>
      </c>
      <c r="F699" s="60">
        <v>0</v>
      </c>
      <c r="G699" s="76">
        <v>0</v>
      </c>
      <c r="H699" s="69"/>
      <c r="I699" s="76">
        <v>300000</v>
      </c>
      <c r="J699" s="69"/>
      <c r="K699" s="69"/>
    </row>
    <row r="700" spans="2:11" x14ac:dyDescent="0.3">
      <c r="B700" s="53" t="s">
        <v>248</v>
      </c>
      <c r="C700" s="79" t="s">
        <v>98</v>
      </c>
      <c r="D700" s="69"/>
      <c r="E700" s="54">
        <v>715000</v>
      </c>
      <c r="F700" s="54">
        <v>-8000</v>
      </c>
      <c r="G700" s="80">
        <v>-1.1200000000000001</v>
      </c>
      <c r="H700" s="69"/>
      <c r="I700" s="80">
        <v>707000</v>
      </c>
      <c r="J700" s="69"/>
      <c r="K700" s="69"/>
    </row>
    <row r="701" spans="2:11" ht="20.399999999999999" x14ac:dyDescent="0.3">
      <c r="B701" s="55" t="s">
        <v>405</v>
      </c>
      <c r="C701" s="72" t="s">
        <v>99</v>
      </c>
      <c r="D701" s="69"/>
      <c r="E701" s="56">
        <v>661000</v>
      </c>
      <c r="F701" s="56">
        <v>0</v>
      </c>
      <c r="G701" s="73">
        <v>0</v>
      </c>
      <c r="H701" s="69"/>
      <c r="I701" s="73">
        <v>661000</v>
      </c>
      <c r="J701" s="69"/>
      <c r="K701" s="69"/>
    </row>
    <row r="702" spans="2:11" x14ac:dyDescent="0.3">
      <c r="B702" s="45" t="s">
        <v>220</v>
      </c>
      <c r="C702" s="74" t="s">
        <v>39</v>
      </c>
      <c r="D702" s="69"/>
      <c r="E702" s="46">
        <v>114000</v>
      </c>
      <c r="F702" s="46">
        <v>0</v>
      </c>
      <c r="G702" s="68">
        <v>0</v>
      </c>
      <c r="H702" s="69"/>
      <c r="I702" s="68">
        <v>114000</v>
      </c>
      <c r="J702" s="69"/>
      <c r="K702" s="69"/>
    </row>
    <row r="703" spans="2:11" x14ac:dyDescent="0.3">
      <c r="B703" s="57" t="s">
        <v>124</v>
      </c>
      <c r="C703" s="70" t="s">
        <v>12</v>
      </c>
      <c r="D703" s="69"/>
      <c r="E703" s="58">
        <v>114000</v>
      </c>
      <c r="F703" s="58">
        <v>0</v>
      </c>
      <c r="G703" s="71">
        <v>0</v>
      </c>
      <c r="H703" s="69"/>
      <c r="I703" s="71">
        <v>114000</v>
      </c>
      <c r="J703" s="69"/>
      <c r="K703" s="69"/>
    </row>
    <row r="704" spans="2:11" x14ac:dyDescent="0.3">
      <c r="B704" s="59" t="s">
        <v>177</v>
      </c>
      <c r="C704" s="75" t="s">
        <v>178</v>
      </c>
      <c r="D704" s="69"/>
      <c r="E704" s="60">
        <v>114000</v>
      </c>
      <c r="F704" s="60">
        <v>0</v>
      </c>
      <c r="G704" s="76">
        <v>0</v>
      </c>
      <c r="H704" s="69"/>
      <c r="I704" s="76">
        <v>114000</v>
      </c>
      <c r="J704" s="69"/>
      <c r="K704" s="69"/>
    </row>
    <row r="705" spans="2:11" x14ac:dyDescent="0.3">
      <c r="B705" s="45" t="s">
        <v>324</v>
      </c>
      <c r="C705" s="74" t="s">
        <v>55</v>
      </c>
      <c r="D705" s="69"/>
      <c r="E705" s="46">
        <v>47000</v>
      </c>
      <c r="F705" s="46">
        <v>0</v>
      </c>
      <c r="G705" s="68">
        <v>0</v>
      </c>
      <c r="H705" s="69"/>
      <c r="I705" s="68">
        <v>47000</v>
      </c>
      <c r="J705" s="69"/>
      <c r="K705" s="69"/>
    </row>
    <row r="706" spans="2:11" x14ac:dyDescent="0.3">
      <c r="B706" s="57" t="s">
        <v>124</v>
      </c>
      <c r="C706" s="70" t="s">
        <v>12</v>
      </c>
      <c r="D706" s="69"/>
      <c r="E706" s="58">
        <v>47000</v>
      </c>
      <c r="F706" s="58">
        <v>0</v>
      </c>
      <c r="G706" s="71">
        <v>0</v>
      </c>
      <c r="H706" s="69"/>
      <c r="I706" s="71">
        <v>47000</v>
      </c>
      <c r="J706" s="69"/>
      <c r="K706" s="69"/>
    </row>
    <row r="707" spans="2:11" x14ac:dyDescent="0.3">
      <c r="B707" s="59" t="s">
        <v>177</v>
      </c>
      <c r="C707" s="75" t="s">
        <v>178</v>
      </c>
      <c r="D707" s="69"/>
      <c r="E707" s="60">
        <v>47000</v>
      </c>
      <c r="F707" s="60">
        <v>0</v>
      </c>
      <c r="G707" s="76">
        <v>0</v>
      </c>
      <c r="H707" s="69"/>
      <c r="I707" s="76">
        <v>47000</v>
      </c>
      <c r="J707" s="69"/>
      <c r="K707" s="69"/>
    </row>
    <row r="708" spans="2:11" x14ac:dyDescent="0.3">
      <c r="B708" s="45" t="s">
        <v>333</v>
      </c>
      <c r="C708" s="74" t="s">
        <v>204</v>
      </c>
      <c r="D708" s="69"/>
      <c r="E708" s="46">
        <v>500000</v>
      </c>
      <c r="F708" s="46">
        <v>0</v>
      </c>
      <c r="G708" s="68">
        <v>0</v>
      </c>
      <c r="H708" s="69"/>
      <c r="I708" s="68">
        <v>500000</v>
      </c>
      <c r="J708" s="69"/>
      <c r="K708" s="69"/>
    </row>
    <row r="709" spans="2:11" x14ac:dyDescent="0.3">
      <c r="B709" s="57" t="s">
        <v>124</v>
      </c>
      <c r="C709" s="70" t="s">
        <v>12</v>
      </c>
      <c r="D709" s="69"/>
      <c r="E709" s="58">
        <v>500000</v>
      </c>
      <c r="F709" s="58">
        <v>0</v>
      </c>
      <c r="G709" s="71">
        <v>0</v>
      </c>
      <c r="H709" s="69"/>
      <c r="I709" s="71">
        <v>500000</v>
      </c>
      <c r="J709" s="69"/>
      <c r="K709" s="69"/>
    </row>
    <row r="710" spans="2:11" x14ac:dyDescent="0.3">
      <c r="B710" s="59" t="s">
        <v>177</v>
      </c>
      <c r="C710" s="75" t="s">
        <v>178</v>
      </c>
      <c r="D710" s="69"/>
      <c r="E710" s="60">
        <v>500000</v>
      </c>
      <c r="F710" s="60">
        <v>0</v>
      </c>
      <c r="G710" s="76">
        <v>0</v>
      </c>
      <c r="H710" s="69"/>
      <c r="I710" s="76">
        <v>500000</v>
      </c>
      <c r="J710" s="69"/>
      <c r="K710" s="69"/>
    </row>
    <row r="711" spans="2:11" ht="20.399999999999999" x14ac:dyDescent="0.3">
      <c r="B711" s="55" t="s">
        <v>406</v>
      </c>
      <c r="C711" s="72" t="s">
        <v>100</v>
      </c>
      <c r="D711" s="69"/>
      <c r="E711" s="56">
        <v>25000</v>
      </c>
      <c r="F711" s="56">
        <v>-10000</v>
      </c>
      <c r="G711" s="73">
        <v>-40</v>
      </c>
      <c r="H711" s="69"/>
      <c r="I711" s="73">
        <v>15000</v>
      </c>
      <c r="J711" s="69"/>
      <c r="K711" s="69"/>
    </row>
    <row r="712" spans="2:11" x14ac:dyDescent="0.3">
      <c r="B712" s="45" t="s">
        <v>220</v>
      </c>
      <c r="C712" s="74" t="s">
        <v>39</v>
      </c>
      <c r="D712" s="69"/>
      <c r="E712" s="46">
        <v>25000</v>
      </c>
      <c r="F712" s="46">
        <v>-10000</v>
      </c>
      <c r="G712" s="68">
        <v>-40</v>
      </c>
      <c r="H712" s="69"/>
      <c r="I712" s="68">
        <v>15000</v>
      </c>
      <c r="J712" s="69"/>
      <c r="K712" s="69"/>
    </row>
    <row r="713" spans="2:11" x14ac:dyDescent="0.3">
      <c r="B713" s="57" t="s">
        <v>124</v>
      </c>
      <c r="C713" s="70" t="s">
        <v>12</v>
      </c>
      <c r="D713" s="69"/>
      <c r="E713" s="58">
        <v>25000</v>
      </c>
      <c r="F713" s="58">
        <v>-10000</v>
      </c>
      <c r="G713" s="71">
        <v>-40</v>
      </c>
      <c r="H713" s="69"/>
      <c r="I713" s="71">
        <v>15000</v>
      </c>
      <c r="J713" s="69"/>
      <c r="K713" s="69"/>
    </row>
    <row r="714" spans="2:11" x14ac:dyDescent="0.3">
      <c r="B714" s="59" t="s">
        <v>179</v>
      </c>
      <c r="C714" s="75" t="s">
        <v>180</v>
      </c>
      <c r="D714" s="69"/>
      <c r="E714" s="60">
        <v>25000</v>
      </c>
      <c r="F714" s="60">
        <v>-10000</v>
      </c>
      <c r="G714" s="76">
        <v>-40</v>
      </c>
      <c r="H714" s="69"/>
      <c r="I714" s="76">
        <v>15000</v>
      </c>
      <c r="J714" s="69"/>
      <c r="K714" s="69"/>
    </row>
    <row r="715" spans="2:11" ht="20.399999999999999" x14ac:dyDescent="0.3">
      <c r="B715" s="55" t="s">
        <v>407</v>
      </c>
      <c r="C715" s="72" t="s">
        <v>101</v>
      </c>
      <c r="D715" s="69"/>
      <c r="E715" s="56">
        <v>24000</v>
      </c>
      <c r="F715" s="56">
        <v>6000</v>
      </c>
      <c r="G715" s="73">
        <v>25</v>
      </c>
      <c r="H715" s="69"/>
      <c r="I715" s="73">
        <v>30000</v>
      </c>
      <c r="J715" s="69"/>
      <c r="K715" s="69"/>
    </row>
    <row r="716" spans="2:11" x14ac:dyDescent="0.3">
      <c r="B716" s="45" t="s">
        <v>220</v>
      </c>
      <c r="C716" s="74" t="s">
        <v>39</v>
      </c>
      <c r="D716" s="69"/>
      <c r="E716" s="46">
        <v>4000</v>
      </c>
      <c r="F716" s="46">
        <v>6000</v>
      </c>
      <c r="G716" s="68">
        <v>150</v>
      </c>
      <c r="H716" s="69"/>
      <c r="I716" s="68">
        <v>10000</v>
      </c>
      <c r="J716" s="69"/>
      <c r="K716" s="69"/>
    </row>
    <row r="717" spans="2:11" x14ac:dyDescent="0.3">
      <c r="B717" s="57" t="s">
        <v>124</v>
      </c>
      <c r="C717" s="70" t="s">
        <v>12</v>
      </c>
      <c r="D717" s="69"/>
      <c r="E717" s="58">
        <v>4000</v>
      </c>
      <c r="F717" s="58">
        <v>6000</v>
      </c>
      <c r="G717" s="71">
        <v>150</v>
      </c>
      <c r="H717" s="69"/>
      <c r="I717" s="71">
        <v>10000</v>
      </c>
      <c r="J717" s="69"/>
      <c r="K717" s="69"/>
    </row>
    <row r="718" spans="2:11" x14ac:dyDescent="0.3">
      <c r="B718" s="59" t="s">
        <v>177</v>
      </c>
      <c r="C718" s="75" t="s">
        <v>178</v>
      </c>
      <c r="D718" s="69"/>
      <c r="E718" s="60">
        <v>4000</v>
      </c>
      <c r="F718" s="60">
        <v>6000</v>
      </c>
      <c r="G718" s="76">
        <v>150</v>
      </c>
      <c r="H718" s="69"/>
      <c r="I718" s="76">
        <v>10000</v>
      </c>
      <c r="J718" s="69"/>
      <c r="K718" s="69"/>
    </row>
    <row r="719" spans="2:11" x14ac:dyDescent="0.3">
      <c r="B719" s="45" t="s">
        <v>330</v>
      </c>
      <c r="C719" s="74" t="s">
        <v>331</v>
      </c>
      <c r="D719" s="69"/>
      <c r="E719" s="46">
        <v>20000</v>
      </c>
      <c r="F719" s="46">
        <v>0</v>
      </c>
      <c r="G719" s="68">
        <v>0</v>
      </c>
      <c r="H719" s="69"/>
      <c r="I719" s="68">
        <v>20000</v>
      </c>
      <c r="J719" s="69"/>
      <c r="K719" s="69"/>
    </row>
    <row r="720" spans="2:11" x14ac:dyDescent="0.3">
      <c r="B720" s="57" t="s">
        <v>124</v>
      </c>
      <c r="C720" s="70" t="s">
        <v>12</v>
      </c>
      <c r="D720" s="69"/>
      <c r="E720" s="58">
        <v>20000</v>
      </c>
      <c r="F720" s="58">
        <v>0</v>
      </c>
      <c r="G720" s="71">
        <v>0</v>
      </c>
      <c r="H720" s="69"/>
      <c r="I720" s="71">
        <v>20000</v>
      </c>
      <c r="J720" s="69"/>
      <c r="K720" s="69"/>
    </row>
    <row r="721" spans="2:11" x14ac:dyDescent="0.3">
      <c r="B721" s="59" t="s">
        <v>177</v>
      </c>
      <c r="C721" s="75" t="s">
        <v>178</v>
      </c>
      <c r="D721" s="69"/>
      <c r="E721" s="60">
        <v>20000</v>
      </c>
      <c r="F721" s="60">
        <v>0</v>
      </c>
      <c r="G721" s="76">
        <v>0</v>
      </c>
      <c r="H721" s="69"/>
      <c r="I721" s="76">
        <v>20000</v>
      </c>
      <c r="J721" s="69"/>
      <c r="K721" s="69"/>
    </row>
    <row r="722" spans="2:11" ht="20.399999999999999" x14ac:dyDescent="0.3">
      <c r="B722" s="55" t="s">
        <v>408</v>
      </c>
      <c r="C722" s="72" t="s">
        <v>102</v>
      </c>
      <c r="D722" s="69"/>
      <c r="E722" s="56">
        <v>5000</v>
      </c>
      <c r="F722" s="56">
        <v>-4000</v>
      </c>
      <c r="G722" s="73">
        <v>-80</v>
      </c>
      <c r="H722" s="69"/>
      <c r="I722" s="73">
        <v>1000</v>
      </c>
      <c r="J722" s="69"/>
      <c r="K722" s="69"/>
    </row>
    <row r="723" spans="2:11" x14ac:dyDescent="0.3">
      <c r="B723" s="45" t="s">
        <v>220</v>
      </c>
      <c r="C723" s="74" t="s">
        <v>39</v>
      </c>
      <c r="D723" s="69"/>
      <c r="E723" s="46">
        <v>5000</v>
      </c>
      <c r="F723" s="46">
        <v>-4000</v>
      </c>
      <c r="G723" s="68">
        <v>-80</v>
      </c>
      <c r="H723" s="69"/>
      <c r="I723" s="68">
        <v>1000</v>
      </c>
      <c r="J723" s="69"/>
      <c r="K723" s="69"/>
    </row>
    <row r="724" spans="2:11" x14ac:dyDescent="0.3">
      <c r="B724" s="57" t="s">
        <v>124</v>
      </c>
      <c r="C724" s="70" t="s">
        <v>12</v>
      </c>
      <c r="D724" s="69"/>
      <c r="E724" s="58">
        <v>5000</v>
      </c>
      <c r="F724" s="58">
        <v>-4000</v>
      </c>
      <c r="G724" s="71">
        <v>-80</v>
      </c>
      <c r="H724" s="69"/>
      <c r="I724" s="71">
        <v>1000</v>
      </c>
      <c r="J724" s="69"/>
      <c r="K724" s="69"/>
    </row>
    <row r="725" spans="2:11" x14ac:dyDescent="0.3">
      <c r="B725" s="59" t="s">
        <v>179</v>
      </c>
      <c r="C725" s="75" t="s">
        <v>180</v>
      </c>
      <c r="D725" s="69"/>
      <c r="E725" s="60">
        <v>5000</v>
      </c>
      <c r="F725" s="60">
        <v>-4000</v>
      </c>
      <c r="G725" s="76">
        <v>-80</v>
      </c>
      <c r="H725" s="69"/>
      <c r="I725" s="76">
        <v>1000</v>
      </c>
      <c r="J725" s="69"/>
      <c r="K725" s="69"/>
    </row>
    <row r="726" spans="2:11" x14ac:dyDescent="0.3">
      <c r="B726" s="53" t="s">
        <v>249</v>
      </c>
      <c r="C726" s="79" t="s">
        <v>103</v>
      </c>
      <c r="D726" s="69"/>
      <c r="E726" s="54">
        <v>20000</v>
      </c>
      <c r="F726" s="54">
        <v>-15000</v>
      </c>
      <c r="G726" s="80">
        <v>-75</v>
      </c>
      <c r="H726" s="69"/>
      <c r="I726" s="80">
        <v>5000</v>
      </c>
      <c r="J726" s="69"/>
      <c r="K726" s="69"/>
    </row>
    <row r="727" spans="2:11" x14ac:dyDescent="0.3">
      <c r="B727" s="55" t="s">
        <v>409</v>
      </c>
      <c r="C727" s="72" t="s">
        <v>104</v>
      </c>
      <c r="D727" s="69"/>
      <c r="E727" s="56">
        <v>20000</v>
      </c>
      <c r="F727" s="56">
        <v>-15000</v>
      </c>
      <c r="G727" s="73">
        <v>-75</v>
      </c>
      <c r="H727" s="69"/>
      <c r="I727" s="73">
        <v>5000</v>
      </c>
      <c r="J727" s="69"/>
      <c r="K727" s="69"/>
    </row>
    <row r="728" spans="2:11" x14ac:dyDescent="0.3">
      <c r="B728" s="45" t="s">
        <v>330</v>
      </c>
      <c r="C728" s="74" t="s">
        <v>331</v>
      </c>
      <c r="D728" s="69"/>
      <c r="E728" s="46">
        <v>20000</v>
      </c>
      <c r="F728" s="46">
        <v>-15000</v>
      </c>
      <c r="G728" s="68">
        <v>-75</v>
      </c>
      <c r="H728" s="69"/>
      <c r="I728" s="68">
        <v>5000</v>
      </c>
      <c r="J728" s="69"/>
      <c r="K728" s="69"/>
    </row>
    <row r="729" spans="2:11" x14ac:dyDescent="0.3">
      <c r="B729" s="57" t="s">
        <v>123</v>
      </c>
      <c r="C729" s="70" t="s">
        <v>11</v>
      </c>
      <c r="D729" s="69"/>
      <c r="E729" s="58">
        <v>20000</v>
      </c>
      <c r="F729" s="58">
        <v>-15000</v>
      </c>
      <c r="G729" s="71">
        <v>-75</v>
      </c>
      <c r="H729" s="69"/>
      <c r="I729" s="71">
        <v>5000</v>
      </c>
      <c r="J729" s="69"/>
      <c r="K729" s="69"/>
    </row>
    <row r="730" spans="2:11" x14ac:dyDescent="0.3">
      <c r="B730" s="59" t="s">
        <v>168</v>
      </c>
      <c r="C730" s="75" t="s">
        <v>169</v>
      </c>
      <c r="D730" s="69"/>
      <c r="E730" s="60">
        <v>20000</v>
      </c>
      <c r="F730" s="60">
        <v>-15000</v>
      </c>
      <c r="G730" s="76">
        <v>-75</v>
      </c>
      <c r="H730" s="69"/>
      <c r="I730" s="76">
        <v>5000</v>
      </c>
      <c r="J730" s="69"/>
      <c r="K730" s="69"/>
    </row>
    <row r="731" spans="2:11" x14ac:dyDescent="0.3">
      <c r="B731" s="53" t="s">
        <v>250</v>
      </c>
      <c r="C731" s="79" t="s">
        <v>105</v>
      </c>
      <c r="D731" s="69"/>
      <c r="E731" s="54">
        <v>82500</v>
      </c>
      <c r="F731" s="54">
        <v>32000</v>
      </c>
      <c r="G731" s="80">
        <v>38.79</v>
      </c>
      <c r="H731" s="69"/>
      <c r="I731" s="80">
        <v>114500</v>
      </c>
      <c r="J731" s="69"/>
      <c r="K731" s="69"/>
    </row>
    <row r="732" spans="2:11" x14ac:dyDescent="0.3">
      <c r="B732" s="55" t="s">
        <v>410</v>
      </c>
      <c r="C732" s="72" t="s">
        <v>106</v>
      </c>
      <c r="D732" s="69"/>
      <c r="E732" s="56">
        <v>44000</v>
      </c>
      <c r="F732" s="56">
        <v>10000</v>
      </c>
      <c r="G732" s="73">
        <v>22.73</v>
      </c>
      <c r="H732" s="69"/>
      <c r="I732" s="73">
        <v>54000</v>
      </c>
      <c r="J732" s="69"/>
      <c r="K732" s="69"/>
    </row>
    <row r="733" spans="2:11" x14ac:dyDescent="0.3">
      <c r="B733" s="45" t="s">
        <v>220</v>
      </c>
      <c r="C733" s="74" t="s">
        <v>39</v>
      </c>
      <c r="D733" s="69"/>
      <c r="E733" s="46">
        <v>44000</v>
      </c>
      <c r="F733" s="46">
        <v>10000</v>
      </c>
      <c r="G733" s="68">
        <v>22.73</v>
      </c>
      <c r="H733" s="69"/>
      <c r="I733" s="68">
        <v>54000</v>
      </c>
      <c r="J733" s="69"/>
      <c r="K733" s="69"/>
    </row>
    <row r="734" spans="2:11" x14ac:dyDescent="0.3">
      <c r="B734" s="57" t="s">
        <v>123</v>
      </c>
      <c r="C734" s="70" t="s">
        <v>11</v>
      </c>
      <c r="D734" s="69"/>
      <c r="E734" s="58">
        <v>44000</v>
      </c>
      <c r="F734" s="58">
        <v>10000</v>
      </c>
      <c r="G734" s="71">
        <v>22.73</v>
      </c>
      <c r="H734" s="69"/>
      <c r="I734" s="71">
        <v>54000</v>
      </c>
      <c r="J734" s="69"/>
      <c r="K734" s="69"/>
    </row>
    <row r="735" spans="2:11" x14ac:dyDescent="0.3">
      <c r="B735" s="59" t="s">
        <v>168</v>
      </c>
      <c r="C735" s="75" t="s">
        <v>169</v>
      </c>
      <c r="D735" s="69"/>
      <c r="E735" s="60">
        <v>44000</v>
      </c>
      <c r="F735" s="60">
        <v>10000</v>
      </c>
      <c r="G735" s="76">
        <v>22.73</v>
      </c>
      <c r="H735" s="69"/>
      <c r="I735" s="76">
        <v>54000</v>
      </c>
      <c r="J735" s="69"/>
      <c r="K735" s="69"/>
    </row>
    <row r="736" spans="2:11" x14ac:dyDescent="0.3">
      <c r="B736" s="55" t="s">
        <v>411</v>
      </c>
      <c r="C736" s="72" t="s">
        <v>107</v>
      </c>
      <c r="D736" s="69"/>
      <c r="E736" s="56">
        <v>22500</v>
      </c>
      <c r="F736" s="56">
        <v>31000</v>
      </c>
      <c r="G736" s="73">
        <v>137.78</v>
      </c>
      <c r="H736" s="69"/>
      <c r="I736" s="73">
        <v>53500</v>
      </c>
      <c r="J736" s="69"/>
      <c r="K736" s="69"/>
    </row>
    <row r="737" spans="2:11" x14ac:dyDescent="0.3">
      <c r="B737" s="45" t="s">
        <v>220</v>
      </c>
      <c r="C737" s="74" t="s">
        <v>39</v>
      </c>
      <c r="D737" s="69"/>
      <c r="E737" s="46">
        <v>22500</v>
      </c>
      <c r="F737" s="46">
        <v>31000</v>
      </c>
      <c r="G737" s="68">
        <v>137.78</v>
      </c>
      <c r="H737" s="69"/>
      <c r="I737" s="68">
        <v>53500</v>
      </c>
      <c r="J737" s="69"/>
      <c r="K737" s="69"/>
    </row>
    <row r="738" spans="2:11" x14ac:dyDescent="0.3">
      <c r="B738" s="57" t="s">
        <v>123</v>
      </c>
      <c r="C738" s="70" t="s">
        <v>11</v>
      </c>
      <c r="D738" s="69"/>
      <c r="E738" s="58">
        <v>22500</v>
      </c>
      <c r="F738" s="58">
        <v>31000</v>
      </c>
      <c r="G738" s="71">
        <v>137.78</v>
      </c>
      <c r="H738" s="69"/>
      <c r="I738" s="71">
        <v>53500</v>
      </c>
      <c r="J738" s="69"/>
      <c r="K738" s="69"/>
    </row>
    <row r="739" spans="2:11" x14ac:dyDescent="0.3">
      <c r="B739" s="59" t="s">
        <v>168</v>
      </c>
      <c r="C739" s="75" t="s">
        <v>169</v>
      </c>
      <c r="D739" s="69"/>
      <c r="E739" s="60">
        <v>22500</v>
      </c>
      <c r="F739" s="60">
        <v>31000</v>
      </c>
      <c r="G739" s="76">
        <v>137.78</v>
      </c>
      <c r="H739" s="69"/>
      <c r="I739" s="76">
        <v>53500</v>
      </c>
      <c r="J739" s="69"/>
      <c r="K739" s="69"/>
    </row>
    <row r="740" spans="2:11" x14ac:dyDescent="0.3">
      <c r="B740" s="55" t="s">
        <v>412</v>
      </c>
      <c r="C740" s="72" t="s">
        <v>413</v>
      </c>
      <c r="D740" s="69"/>
      <c r="E740" s="56">
        <v>5000</v>
      </c>
      <c r="F740" s="56">
        <v>0</v>
      </c>
      <c r="G740" s="73">
        <v>0</v>
      </c>
      <c r="H740" s="69"/>
      <c r="I740" s="73">
        <v>5000</v>
      </c>
      <c r="J740" s="69"/>
      <c r="K740" s="69"/>
    </row>
    <row r="741" spans="2:11" ht="15" customHeight="1" x14ac:dyDescent="0.3">
      <c r="B741" s="45" t="s">
        <v>220</v>
      </c>
      <c r="C741" s="74" t="s">
        <v>39</v>
      </c>
      <c r="D741" s="69"/>
      <c r="E741" s="46">
        <v>5000</v>
      </c>
      <c r="F741" s="46">
        <v>0</v>
      </c>
      <c r="G741" s="68">
        <v>0</v>
      </c>
      <c r="H741" s="69"/>
      <c r="I741" s="68">
        <v>5000</v>
      </c>
      <c r="J741" s="69"/>
      <c r="K741" s="69"/>
    </row>
    <row r="742" spans="2:11" x14ac:dyDescent="0.3">
      <c r="B742" s="57" t="s">
        <v>123</v>
      </c>
      <c r="C742" s="70" t="s">
        <v>11</v>
      </c>
      <c r="D742" s="69"/>
      <c r="E742" s="58">
        <v>5000</v>
      </c>
      <c r="F742" s="58">
        <v>0</v>
      </c>
      <c r="G742" s="71">
        <v>0</v>
      </c>
      <c r="H742" s="69"/>
      <c r="I742" s="71">
        <v>5000</v>
      </c>
      <c r="J742" s="69"/>
      <c r="K742" s="69"/>
    </row>
    <row r="743" spans="2:11" x14ac:dyDescent="0.3">
      <c r="B743" s="59" t="s">
        <v>175</v>
      </c>
      <c r="C743" s="75" t="s">
        <v>176</v>
      </c>
      <c r="D743" s="69"/>
      <c r="E743" s="60">
        <v>5000</v>
      </c>
      <c r="F743" s="60">
        <v>0</v>
      </c>
      <c r="G743" s="76">
        <v>0</v>
      </c>
      <c r="H743" s="69"/>
      <c r="I743" s="76">
        <v>5000</v>
      </c>
      <c r="J743" s="69"/>
      <c r="K743" s="69"/>
    </row>
    <row r="744" spans="2:11" ht="20.399999999999999" x14ac:dyDescent="0.3">
      <c r="B744" s="55" t="s">
        <v>414</v>
      </c>
      <c r="C744" s="72" t="s">
        <v>208</v>
      </c>
      <c r="D744" s="69"/>
      <c r="E744" s="56">
        <v>6000</v>
      </c>
      <c r="F744" s="56">
        <v>-5000</v>
      </c>
      <c r="G744" s="73">
        <v>-83.33</v>
      </c>
      <c r="H744" s="69"/>
      <c r="I744" s="73">
        <v>1000</v>
      </c>
      <c r="J744" s="69"/>
      <c r="K744" s="69"/>
    </row>
    <row r="745" spans="2:11" x14ac:dyDescent="0.3">
      <c r="B745" s="45" t="s">
        <v>220</v>
      </c>
      <c r="C745" s="74" t="s">
        <v>39</v>
      </c>
      <c r="D745" s="69"/>
      <c r="E745" s="46">
        <v>6000</v>
      </c>
      <c r="F745" s="46">
        <v>-5000</v>
      </c>
      <c r="G745" s="68">
        <v>-83.33</v>
      </c>
      <c r="H745" s="69"/>
      <c r="I745" s="68">
        <v>1000</v>
      </c>
      <c r="J745" s="69"/>
      <c r="K745" s="69"/>
    </row>
    <row r="746" spans="2:11" x14ac:dyDescent="0.3">
      <c r="B746" s="57" t="s">
        <v>124</v>
      </c>
      <c r="C746" s="70" t="s">
        <v>12</v>
      </c>
      <c r="D746" s="69"/>
      <c r="E746" s="58">
        <v>6000</v>
      </c>
      <c r="F746" s="58">
        <v>-5000</v>
      </c>
      <c r="G746" s="71">
        <v>-83.33</v>
      </c>
      <c r="H746" s="69"/>
      <c r="I746" s="71">
        <v>1000</v>
      </c>
      <c r="J746" s="69"/>
      <c r="K746" s="69"/>
    </row>
    <row r="747" spans="2:11" x14ac:dyDescent="0.3">
      <c r="B747" s="59" t="s">
        <v>177</v>
      </c>
      <c r="C747" s="75" t="s">
        <v>178</v>
      </c>
      <c r="D747" s="69"/>
      <c r="E747" s="60">
        <v>6000</v>
      </c>
      <c r="F747" s="60">
        <v>-5000</v>
      </c>
      <c r="G747" s="76">
        <v>-83.33</v>
      </c>
      <c r="H747" s="69"/>
      <c r="I747" s="76">
        <v>1000</v>
      </c>
      <c r="J747" s="69"/>
      <c r="K747" s="69"/>
    </row>
    <row r="748" spans="2:11" x14ac:dyDescent="0.3">
      <c r="B748" s="55" t="s">
        <v>415</v>
      </c>
      <c r="C748" s="72" t="s">
        <v>212</v>
      </c>
      <c r="D748" s="69"/>
      <c r="E748" s="56">
        <v>5000</v>
      </c>
      <c r="F748" s="56">
        <v>-4000</v>
      </c>
      <c r="G748" s="73">
        <v>-80</v>
      </c>
      <c r="H748" s="69"/>
      <c r="I748" s="73">
        <v>1000</v>
      </c>
      <c r="J748" s="69"/>
      <c r="K748" s="69"/>
    </row>
    <row r="749" spans="2:11" x14ac:dyDescent="0.3">
      <c r="B749" s="45" t="s">
        <v>324</v>
      </c>
      <c r="C749" s="74" t="s">
        <v>55</v>
      </c>
      <c r="D749" s="69"/>
      <c r="E749" s="46">
        <v>5000</v>
      </c>
      <c r="F749" s="46">
        <v>-4000</v>
      </c>
      <c r="G749" s="68">
        <v>-80</v>
      </c>
      <c r="H749" s="69"/>
      <c r="I749" s="68">
        <v>1000</v>
      </c>
      <c r="J749" s="69"/>
      <c r="K749" s="69"/>
    </row>
    <row r="750" spans="2:11" x14ac:dyDescent="0.3">
      <c r="B750" s="57" t="s">
        <v>123</v>
      </c>
      <c r="C750" s="70" t="s">
        <v>11</v>
      </c>
      <c r="D750" s="69"/>
      <c r="E750" s="58">
        <v>5000</v>
      </c>
      <c r="F750" s="58">
        <v>-4000</v>
      </c>
      <c r="G750" s="71">
        <v>-80</v>
      </c>
      <c r="H750" s="69"/>
      <c r="I750" s="71">
        <v>1000</v>
      </c>
      <c r="J750" s="69"/>
      <c r="K750" s="69"/>
    </row>
    <row r="751" spans="2:11" x14ac:dyDescent="0.3">
      <c r="B751" s="59" t="s">
        <v>168</v>
      </c>
      <c r="C751" s="75" t="s">
        <v>169</v>
      </c>
      <c r="D751" s="69"/>
      <c r="E751" s="60">
        <v>5000</v>
      </c>
      <c r="F751" s="60">
        <v>-4000</v>
      </c>
      <c r="G751" s="76">
        <v>-80</v>
      </c>
      <c r="H751" s="69"/>
      <c r="I751" s="76">
        <v>1000</v>
      </c>
      <c r="J751" s="69"/>
      <c r="K751" s="69"/>
    </row>
    <row r="752" spans="2:11" ht="15" customHeight="1" x14ac:dyDescent="0.3">
      <c r="B752" s="53" t="s">
        <v>251</v>
      </c>
      <c r="C752" s="79" t="s">
        <v>108</v>
      </c>
      <c r="D752" s="69"/>
      <c r="E752" s="54">
        <v>19600</v>
      </c>
      <c r="F752" s="54">
        <v>1000</v>
      </c>
      <c r="G752" s="80">
        <v>5.0999999999999996</v>
      </c>
      <c r="H752" s="69"/>
      <c r="I752" s="80">
        <v>20600</v>
      </c>
      <c r="J752" s="69"/>
      <c r="K752" s="69"/>
    </row>
    <row r="753" spans="2:11" x14ac:dyDescent="0.3">
      <c r="B753" s="55" t="s">
        <v>416</v>
      </c>
      <c r="C753" s="72" t="s">
        <v>109</v>
      </c>
      <c r="D753" s="69"/>
      <c r="E753" s="56">
        <v>3600</v>
      </c>
      <c r="F753" s="56">
        <v>1000</v>
      </c>
      <c r="G753" s="73">
        <v>27.78</v>
      </c>
      <c r="H753" s="69"/>
      <c r="I753" s="73">
        <v>4600</v>
      </c>
      <c r="J753" s="69"/>
      <c r="K753" s="69"/>
    </row>
    <row r="754" spans="2:11" x14ac:dyDescent="0.3">
      <c r="B754" s="45" t="s">
        <v>220</v>
      </c>
      <c r="C754" s="74" t="s">
        <v>39</v>
      </c>
      <c r="D754" s="69"/>
      <c r="E754" s="46">
        <v>2600</v>
      </c>
      <c r="F754" s="46">
        <v>0</v>
      </c>
      <c r="G754" s="68">
        <v>0</v>
      </c>
      <c r="H754" s="69"/>
      <c r="I754" s="68">
        <v>2600</v>
      </c>
      <c r="J754" s="69"/>
      <c r="K754" s="69"/>
    </row>
    <row r="755" spans="2:11" x14ac:dyDescent="0.3">
      <c r="B755" s="57" t="s">
        <v>123</v>
      </c>
      <c r="C755" s="70" t="s">
        <v>11</v>
      </c>
      <c r="D755" s="69"/>
      <c r="E755" s="58">
        <v>2600</v>
      </c>
      <c r="F755" s="58">
        <v>0</v>
      </c>
      <c r="G755" s="71">
        <v>0</v>
      </c>
      <c r="H755" s="69"/>
      <c r="I755" s="71">
        <v>2600</v>
      </c>
      <c r="J755" s="69"/>
      <c r="K755" s="69"/>
    </row>
    <row r="756" spans="2:11" x14ac:dyDescent="0.3">
      <c r="B756" s="59" t="s">
        <v>168</v>
      </c>
      <c r="C756" s="75" t="s">
        <v>169</v>
      </c>
      <c r="D756" s="69"/>
      <c r="E756" s="60">
        <v>2600</v>
      </c>
      <c r="F756" s="60">
        <v>0</v>
      </c>
      <c r="G756" s="76">
        <v>0</v>
      </c>
      <c r="H756" s="69"/>
      <c r="I756" s="76">
        <v>2600</v>
      </c>
      <c r="J756" s="69"/>
      <c r="K756" s="69"/>
    </row>
    <row r="757" spans="2:11" x14ac:dyDescent="0.3">
      <c r="B757" s="45" t="s">
        <v>320</v>
      </c>
      <c r="C757" s="74" t="s">
        <v>95</v>
      </c>
      <c r="D757" s="69"/>
      <c r="E757" s="46">
        <v>1000</v>
      </c>
      <c r="F757" s="46">
        <v>1000</v>
      </c>
      <c r="G757" s="68">
        <v>100</v>
      </c>
      <c r="H757" s="69"/>
      <c r="I757" s="68">
        <v>2000</v>
      </c>
      <c r="J757" s="69"/>
      <c r="K757" s="69"/>
    </row>
    <row r="758" spans="2:11" x14ac:dyDescent="0.3">
      <c r="B758" s="57" t="s">
        <v>123</v>
      </c>
      <c r="C758" s="70" t="s">
        <v>11</v>
      </c>
      <c r="D758" s="69"/>
      <c r="E758" s="58">
        <v>1000</v>
      </c>
      <c r="F758" s="58">
        <v>1000</v>
      </c>
      <c r="G758" s="71">
        <v>100</v>
      </c>
      <c r="H758" s="69"/>
      <c r="I758" s="71">
        <v>2000</v>
      </c>
      <c r="J758" s="69"/>
      <c r="K758" s="69"/>
    </row>
    <row r="759" spans="2:11" x14ac:dyDescent="0.3">
      <c r="B759" s="59" t="s">
        <v>168</v>
      </c>
      <c r="C759" s="75" t="s">
        <v>169</v>
      </c>
      <c r="D759" s="69"/>
      <c r="E759" s="60">
        <v>1000</v>
      </c>
      <c r="F759" s="60">
        <v>1000</v>
      </c>
      <c r="G759" s="76">
        <v>100</v>
      </c>
      <c r="H759" s="69"/>
      <c r="I759" s="76">
        <v>2000</v>
      </c>
      <c r="J759" s="69"/>
      <c r="K759" s="69"/>
    </row>
    <row r="760" spans="2:11" ht="20.399999999999999" x14ac:dyDescent="0.3">
      <c r="B760" s="55" t="s">
        <v>417</v>
      </c>
      <c r="C760" s="72" t="s">
        <v>213</v>
      </c>
      <c r="D760" s="69"/>
      <c r="E760" s="56">
        <v>12000</v>
      </c>
      <c r="F760" s="56">
        <v>0</v>
      </c>
      <c r="G760" s="73">
        <v>0</v>
      </c>
      <c r="H760" s="69"/>
      <c r="I760" s="73">
        <v>12000</v>
      </c>
      <c r="J760" s="69"/>
      <c r="K760" s="69"/>
    </row>
    <row r="761" spans="2:11" x14ac:dyDescent="0.3">
      <c r="B761" s="45" t="s">
        <v>220</v>
      </c>
      <c r="C761" s="74" t="s">
        <v>39</v>
      </c>
      <c r="D761" s="69"/>
      <c r="E761" s="46">
        <v>12000</v>
      </c>
      <c r="F761" s="46">
        <v>0</v>
      </c>
      <c r="G761" s="68">
        <v>0</v>
      </c>
      <c r="H761" s="69"/>
      <c r="I761" s="68">
        <v>12000</v>
      </c>
      <c r="J761" s="69"/>
      <c r="K761" s="69"/>
    </row>
    <row r="762" spans="2:11" x14ac:dyDescent="0.3">
      <c r="B762" s="57" t="s">
        <v>123</v>
      </c>
      <c r="C762" s="70" t="s">
        <v>11</v>
      </c>
      <c r="D762" s="69"/>
      <c r="E762" s="58">
        <v>12000</v>
      </c>
      <c r="F762" s="58">
        <v>0</v>
      </c>
      <c r="G762" s="71">
        <v>0</v>
      </c>
      <c r="H762" s="69"/>
      <c r="I762" s="71">
        <v>12000</v>
      </c>
      <c r="J762" s="69"/>
      <c r="K762" s="69"/>
    </row>
    <row r="763" spans="2:11" x14ac:dyDescent="0.3">
      <c r="B763" s="59" t="s">
        <v>168</v>
      </c>
      <c r="C763" s="75" t="s">
        <v>169</v>
      </c>
      <c r="D763" s="69"/>
      <c r="E763" s="60">
        <v>12000</v>
      </c>
      <c r="F763" s="60">
        <v>0</v>
      </c>
      <c r="G763" s="76">
        <v>0</v>
      </c>
      <c r="H763" s="69"/>
      <c r="I763" s="76">
        <v>12000</v>
      </c>
      <c r="J763" s="69"/>
      <c r="K763" s="69"/>
    </row>
    <row r="764" spans="2:11" ht="20.399999999999999" x14ac:dyDescent="0.3">
      <c r="B764" s="55" t="s">
        <v>418</v>
      </c>
      <c r="C764" s="72" t="s">
        <v>110</v>
      </c>
      <c r="D764" s="69"/>
      <c r="E764" s="56">
        <v>4000</v>
      </c>
      <c r="F764" s="56">
        <v>0</v>
      </c>
      <c r="G764" s="73">
        <v>0</v>
      </c>
      <c r="H764" s="69"/>
      <c r="I764" s="73">
        <v>4000</v>
      </c>
      <c r="J764" s="69"/>
      <c r="K764" s="69"/>
    </row>
    <row r="765" spans="2:11" x14ac:dyDescent="0.3">
      <c r="B765" s="45" t="s">
        <v>330</v>
      </c>
      <c r="C765" s="74" t="s">
        <v>331</v>
      </c>
      <c r="D765" s="69"/>
      <c r="E765" s="46">
        <v>4000</v>
      </c>
      <c r="F765" s="46">
        <v>0</v>
      </c>
      <c r="G765" s="68">
        <v>0</v>
      </c>
      <c r="H765" s="69"/>
      <c r="I765" s="68">
        <v>4000</v>
      </c>
      <c r="J765" s="69"/>
      <c r="K765" s="69"/>
    </row>
    <row r="766" spans="2:11" x14ac:dyDescent="0.3">
      <c r="B766" s="57" t="s">
        <v>124</v>
      </c>
      <c r="C766" s="70" t="s">
        <v>12</v>
      </c>
      <c r="D766" s="69"/>
      <c r="E766" s="58">
        <v>4000</v>
      </c>
      <c r="F766" s="58">
        <v>0</v>
      </c>
      <c r="G766" s="71">
        <v>0</v>
      </c>
      <c r="H766" s="69"/>
      <c r="I766" s="71">
        <v>4000</v>
      </c>
      <c r="J766" s="69"/>
      <c r="K766" s="69"/>
    </row>
    <row r="767" spans="2:11" x14ac:dyDescent="0.3">
      <c r="B767" s="59" t="s">
        <v>179</v>
      </c>
      <c r="C767" s="75" t="s">
        <v>180</v>
      </c>
      <c r="D767" s="69"/>
      <c r="E767" s="60">
        <v>4000</v>
      </c>
      <c r="F767" s="60">
        <v>0</v>
      </c>
      <c r="G767" s="76">
        <v>0</v>
      </c>
      <c r="H767" s="69"/>
      <c r="I767" s="76">
        <v>4000</v>
      </c>
      <c r="J767" s="69"/>
      <c r="K767" s="69"/>
    </row>
    <row r="768" spans="2:11" x14ac:dyDescent="0.3">
      <c r="B768" s="53" t="s">
        <v>252</v>
      </c>
      <c r="C768" s="79" t="s">
        <v>111</v>
      </c>
      <c r="D768" s="69"/>
      <c r="E768" s="54">
        <v>27000</v>
      </c>
      <c r="F768" s="54">
        <v>0</v>
      </c>
      <c r="G768" s="80">
        <v>0</v>
      </c>
      <c r="H768" s="69"/>
      <c r="I768" s="80">
        <v>27000</v>
      </c>
      <c r="J768" s="69"/>
      <c r="K768" s="69"/>
    </row>
    <row r="769" spans="2:11" x14ac:dyDescent="0.3">
      <c r="B769" s="55" t="s">
        <v>419</v>
      </c>
      <c r="C769" s="72" t="s">
        <v>112</v>
      </c>
      <c r="D769" s="69"/>
      <c r="E769" s="56">
        <v>27000</v>
      </c>
      <c r="F769" s="56">
        <v>0</v>
      </c>
      <c r="G769" s="73">
        <v>0</v>
      </c>
      <c r="H769" s="69"/>
      <c r="I769" s="73">
        <v>27000</v>
      </c>
      <c r="J769" s="69"/>
      <c r="K769" s="69"/>
    </row>
    <row r="770" spans="2:11" x14ac:dyDescent="0.3">
      <c r="B770" s="45" t="s">
        <v>220</v>
      </c>
      <c r="C770" s="74" t="s">
        <v>39</v>
      </c>
      <c r="D770" s="69"/>
      <c r="E770" s="46">
        <v>27000</v>
      </c>
      <c r="F770" s="46">
        <v>0</v>
      </c>
      <c r="G770" s="68">
        <v>0</v>
      </c>
      <c r="H770" s="69"/>
      <c r="I770" s="68">
        <v>27000</v>
      </c>
      <c r="J770" s="69"/>
      <c r="K770" s="69"/>
    </row>
    <row r="771" spans="2:11" x14ac:dyDescent="0.3">
      <c r="B771" s="57" t="s">
        <v>123</v>
      </c>
      <c r="C771" s="70" t="s">
        <v>11</v>
      </c>
      <c r="D771" s="69"/>
      <c r="E771" s="58">
        <v>27000</v>
      </c>
      <c r="F771" s="58">
        <v>0</v>
      </c>
      <c r="G771" s="71">
        <v>0</v>
      </c>
      <c r="H771" s="69"/>
      <c r="I771" s="71">
        <v>27000</v>
      </c>
      <c r="J771" s="69"/>
      <c r="K771" s="69"/>
    </row>
    <row r="772" spans="2:11" x14ac:dyDescent="0.3">
      <c r="B772" s="59" t="s">
        <v>168</v>
      </c>
      <c r="C772" s="75" t="s">
        <v>169</v>
      </c>
      <c r="D772" s="69"/>
      <c r="E772" s="60">
        <v>6000</v>
      </c>
      <c r="F772" s="60">
        <v>0</v>
      </c>
      <c r="G772" s="76">
        <v>0</v>
      </c>
      <c r="H772" s="69"/>
      <c r="I772" s="76">
        <v>6000</v>
      </c>
      <c r="J772" s="69"/>
      <c r="K772" s="69"/>
    </row>
    <row r="773" spans="2:11" x14ac:dyDescent="0.3">
      <c r="B773" s="59" t="s">
        <v>173</v>
      </c>
      <c r="C773" s="75" t="s">
        <v>174</v>
      </c>
      <c r="D773" s="69"/>
      <c r="E773" s="60">
        <v>21000</v>
      </c>
      <c r="F773" s="60">
        <v>0</v>
      </c>
      <c r="G773" s="76">
        <v>0</v>
      </c>
      <c r="H773" s="69"/>
      <c r="I773" s="76">
        <v>21000</v>
      </c>
      <c r="J773" s="69"/>
      <c r="K773" s="69"/>
    </row>
    <row r="774" spans="2:11" x14ac:dyDescent="0.3">
      <c r="B774" s="53" t="s">
        <v>253</v>
      </c>
      <c r="C774" s="79" t="s">
        <v>113</v>
      </c>
      <c r="D774" s="69"/>
      <c r="E774" s="54">
        <v>26000</v>
      </c>
      <c r="F774" s="54">
        <v>0</v>
      </c>
      <c r="G774" s="80">
        <v>0</v>
      </c>
      <c r="H774" s="69"/>
      <c r="I774" s="80">
        <v>26000</v>
      </c>
      <c r="J774" s="69"/>
      <c r="K774" s="69"/>
    </row>
    <row r="775" spans="2:11" x14ac:dyDescent="0.3">
      <c r="B775" s="55" t="s">
        <v>420</v>
      </c>
      <c r="C775" s="72" t="s">
        <v>421</v>
      </c>
      <c r="D775" s="69"/>
      <c r="E775" s="56">
        <v>26000</v>
      </c>
      <c r="F775" s="56">
        <v>0</v>
      </c>
      <c r="G775" s="73">
        <v>0</v>
      </c>
      <c r="H775" s="69"/>
      <c r="I775" s="73">
        <v>26000</v>
      </c>
      <c r="J775" s="69"/>
      <c r="K775" s="69"/>
    </row>
    <row r="776" spans="2:11" x14ac:dyDescent="0.3">
      <c r="B776" s="45" t="s">
        <v>220</v>
      </c>
      <c r="C776" s="74" t="s">
        <v>39</v>
      </c>
      <c r="D776" s="69"/>
      <c r="E776" s="46">
        <v>26000</v>
      </c>
      <c r="F776" s="46">
        <v>0</v>
      </c>
      <c r="G776" s="68">
        <v>0</v>
      </c>
      <c r="H776" s="69"/>
      <c r="I776" s="68">
        <v>26000</v>
      </c>
      <c r="J776" s="69"/>
      <c r="K776" s="69"/>
    </row>
    <row r="777" spans="2:11" x14ac:dyDescent="0.3">
      <c r="B777" s="57" t="s">
        <v>123</v>
      </c>
      <c r="C777" s="70" t="s">
        <v>11</v>
      </c>
      <c r="D777" s="69"/>
      <c r="E777" s="58">
        <v>26000</v>
      </c>
      <c r="F777" s="58">
        <v>0</v>
      </c>
      <c r="G777" s="71">
        <v>0</v>
      </c>
      <c r="H777" s="69"/>
      <c r="I777" s="71">
        <v>26000</v>
      </c>
      <c r="J777" s="69"/>
      <c r="K777" s="69"/>
    </row>
    <row r="778" spans="2:11" x14ac:dyDescent="0.3">
      <c r="B778" s="59" t="s">
        <v>173</v>
      </c>
      <c r="C778" s="75" t="s">
        <v>174</v>
      </c>
      <c r="D778" s="69"/>
      <c r="E778" s="60">
        <v>26000</v>
      </c>
      <c r="F778" s="60">
        <v>0</v>
      </c>
      <c r="G778" s="76">
        <v>0</v>
      </c>
      <c r="H778" s="69"/>
      <c r="I778" s="76">
        <v>26000</v>
      </c>
      <c r="J778" s="69"/>
      <c r="K778" s="69"/>
    </row>
    <row r="779" spans="2:11" x14ac:dyDescent="0.3">
      <c r="B779" s="53" t="s">
        <v>254</v>
      </c>
      <c r="C779" s="79" t="s">
        <v>114</v>
      </c>
      <c r="D779" s="69"/>
      <c r="E779" s="54">
        <v>10000</v>
      </c>
      <c r="F779" s="54">
        <v>0</v>
      </c>
      <c r="G779" s="80">
        <v>0</v>
      </c>
      <c r="H779" s="69"/>
      <c r="I779" s="80">
        <v>10000</v>
      </c>
      <c r="J779" s="69"/>
      <c r="K779" s="69"/>
    </row>
    <row r="780" spans="2:11" ht="15" customHeight="1" x14ac:dyDescent="0.3">
      <c r="B780" s="55" t="s">
        <v>422</v>
      </c>
      <c r="C780" s="72" t="s">
        <v>423</v>
      </c>
      <c r="D780" s="69"/>
      <c r="E780" s="56">
        <v>10000</v>
      </c>
      <c r="F780" s="56">
        <v>0</v>
      </c>
      <c r="G780" s="73">
        <v>0</v>
      </c>
      <c r="H780" s="69"/>
      <c r="I780" s="73">
        <v>10000</v>
      </c>
      <c r="J780" s="69"/>
      <c r="K780" s="69"/>
    </row>
    <row r="781" spans="2:11" x14ac:dyDescent="0.3">
      <c r="B781" s="45" t="s">
        <v>220</v>
      </c>
      <c r="C781" s="74" t="s">
        <v>39</v>
      </c>
      <c r="D781" s="69"/>
      <c r="E781" s="46">
        <v>10000</v>
      </c>
      <c r="F781" s="46">
        <v>0</v>
      </c>
      <c r="G781" s="68">
        <v>0</v>
      </c>
      <c r="H781" s="69"/>
      <c r="I781" s="68">
        <v>10000</v>
      </c>
      <c r="J781" s="69"/>
      <c r="K781" s="69"/>
    </row>
    <row r="782" spans="2:11" x14ac:dyDescent="0.3">
      <c r="B782" s="57" t="s">
        <v>123</v>
      </c>
      <c r="C782" s="70" t="s">
        <v>11</v>
      </c>
      <c r="D782" s="69"/>
      <c r="E782" s="58">
        <v>10000</v>
      </c>
      <c r="F782" s="58">
        <v>0</v>
      </c>
      <c r="G782" s="71">
        <v>0</v>
      </c>
      <c r="H782" s="69"/>
      <c r="I782" s="71">
        <v>10000</v>
      </c>
      <c r="J782" s="69"/>
      <c r="K782" s="69"/>
    </row>
    <row r="783" spans="2:11" x14ac:dyDescent="0.3">
      <c r="B783" s="59" t="s">
        <v>168</v>
      </c>
      <c r="C783" s="75" t="s">
        <v>169</v>
      </c>
      <c r="D783" s="69"/>
      <c r="E783" s="60">
        <v>10000</v>
      </c>
      <c r="F783" s="60">
        <v>0</v>
      </c>
      <c r="G783" s="76">
        <v>0</v>
      </c>
      <c r="H783" s="69"/>
      <c r="I783" s="76">
        <v>10000</v>
      </c>
      <c r="J783" s="69"/>
      <c r="K783" s="69"/>
    </row>
    <row r="785" spans="2:11" x14ac:dyDescent="0.3">
      <c r="B785" s="78" t="s">
        <v>165</v>
      </c>
      <c r="C785" s="78"/>
      <c r="D785" s="78"/>
      <c r="E785" s="78"/>
      <c r="F785" s="78"/>
      <c r="G785" s="78"/>
    </row>
    <row r="786" spans="2:11" x14ac:dyDescent="0.3">
      <c r="B786" s="10"/>
      <c r="C786" s="10"/>
      <c r="D786" s="10"/>
      <c r="E786" s="10"/>
      <c r="F786" s="10"/>
    </row>
    <row r="787" spans="2:11" ht="15" customHeight="1" x14ac:dyDescent="0.3">
      <c r="B787" s="78" t="s">
        <v>458</v>
      </c>
      <c r="C787" s="78"/>
      <c r="D787" s="78"/>
      <c r="E787" s="78"/>
      <c r="F787" s="78"/>
      <c r="G787" s="78"/>
      <c r="H787" s="78"/>
      <c r="I787" s="78"/>
      <c r="J787" s="78"/>
      <c r="K787" s="78"/>
    </row>
    <row r="788" spans="2:11" x14ac:dyDescent="0.3">
      <c r="B788" s="10"/>
      <c r="C788" s="10"/>
      <c r="D788" s="10"/>
      <c r="E788" s="10"/>
      <c r="F788" s="10"/>
    </row>
    <row r="789" spans="2:11" x14ac:dyDescent="0.3">
      <c r="B789" s="10"/>
      <c r="C789" s="10"/>
      <c r="D789" s="10"/>
      <c r="E789" s="10"/>
      <c r="F789" s="10"/>
    </row>
    <row r="790" spans="2:11" x14ac:dyDescent="0.3">
      <c r="B790" s="10"/>
      <c r="C790" s="10"/>
      <c r="D790" s="10"/>
      <c r="E790" s="10"/>
      <c r="F790" s="10"/>
    </row>
    <row r="791" spans="2:11" x14ac:dyDescent="0.3">
      <c r="B791" s="10"/>
      <c r="C791" s="10"/>
      <c r="D791" s="10"/>
      <c r="E791" s="10" t="s">
        <v>120</v>
      </c>
      <c r="F791" s="10"/>
    </row>
    <row r="792" spans="2:11" x14ac:dyDescent="0.3">
      <c r="B792" s="10"/>
      <c r="C792" s="10"/>
      <c r="D792" s="10"/>
      <c r="E792" s="10"/>
      <c r="F792" s="10"/>
    </row>
    <row r="793" spans="2:11" x14ac:dyDescent="0.3">
      <c r="B793" s="10"/>
      <c r="C793" s="10"/>
      <c r="D793" s="10"/>
      <c r="E793" s="10"/>
      <c r="F793" s="10"/>
    </row>
    <row r="794" spans="2:11" x14ac:dyDescent="0.3">
      <c r="B794" s="10"/>
      <c r="C794" s="10"/>
      <c r="D794" s="10"/>
      <c r="E794" s="10" t="s">
        <v>440</v>
      </c>
      <c r="F794" s="10"/>
    </row>
  </sheetData>
  <mergeCells count="2218">
    <mergeCell ref="G473:H473"/>
    <mergeCell ref="I473:K473"/>
    <mergeCell ref="C221:D221"/>
    <mergeCell ref="G221:H221"/>
    <mergeCell ref="I221:K221"/>
    <mergeCell ref="C222:D222"/>
    <mergeCell ref="G222:H222"/>
    <mergeCell ref="I222:K222"/>
    <mergeCell ref="C223:D223"/>
    <mergeCell ref="G223:H223"/>
    <mergeCell ref="I223:K223"/>
    <mergeCell ref="C224:D224"/>
    <mergeCell ref="G224:H224"/>
    <mergeCell ref="I224:K224"/>
    <mergeCell ref="C198:D198"/>
    <mergeCell ref="G198:H198"/>
    <mergeCell ref="I198:K198"/>
    <mergeCell ref="I244:K244"/>
    <mergeCell ref="C464:D464"/>
    <mergeCell ref="G464:H464"/>
    <mergeCell ref="I464:K464"/>
    <mergeCell ref="C245:D245"/>
    <mergeCell ref="G245:H245"/>
    <mergeCell ref="I245:K245"/>
    <mergeCell ref="C237:D237"/>
    <mergeCell ref="G237:H237"/>
    <mergeCell ref="I237:K237"/>
    <mergeCell ref="I207:K207"/>
    <mergeCell ref="C208:D208"/>
    <mergeCell ref="I208:K208"/>
    <mergeCell ref="C203:D203"/>
    <mergeCell ref="I203:K203"/>
    <mergeCell ref="C168:D168"/>
    <mergeCell ref="G168:H168"/>
    <mergeCell ref="I168:K168"/>
    <mergeCell ref="C632:D632"/>
    <mergeCell ref="G632:H632"/>
    <mergeCell ref="I632:K632"/>
    <mergeCell ref="C633:D633"/>
    <mergeCell ref="G633:H633"/>
    <mergeCell ref="I633:K633"/>
    <mergeCell ref="C634:D634"/>
    <mergeCell ref="G634:H634"/>
    <mergeCell ref="I634:K634"/>
    <mergeCell ref="C635:D635"/>
    <mergeCell ref="G635:H635"/>
    <mergeCell ref="I635:K635"/>
    <mergeCell ref="C636:D636"/>
    <mergeCell ref="G636:H636"/>
    <mergeCell ref="I636:K636"/>
    <mergeCell ref="C530:D530"/>
    <mergeCell ref="G530:H530"/>
    <mergeCell ref="I530:K530"/>
    <mergeCell ref="C531:D531"/>
    <mergeCell ref="G531:H531"/>
    <mergeCell ref="I531:K531"/>
    <mergeCell ref="C532:D532"/>
    <mergeCell ref="G532:H532"/>
    <mergeCell ref="I532:K532"/>
    <mergeCell ref="C533:D533"/>
    <mergeCell ref="G533:H533"/>
    <mergeCell ref="I533:K533"/>
    <mergeCell ref="C534:D534"/>
    <mergeCell ref="G534:H534"/>
    <mergeCell ref="C162:D162"/>
    <mergeCell ref="G162:H162"/>
    <mergeCell ref="I162:K162"/>
    <mergeCell ref="C163:D163"/>
    <mergeCell ref="G163:H163"/>
    <mergeCell ref="I163:K163"/>
    <mergeCell ref="C164:D164"/>
    <mergeCell ref="G164:H164"/>
    <mergeCell ref="I164:K164"/>
    <mergeCell ref="C165:D165"/>
    <mergeCell ref="G165:H165"/>
    <mergeCell ref="I165:K165"/>
    <mergeCell ref="C166:D166"/>
    <mergeCell ref="G166:H166"/>
    <mergeCell ref="I166:K166"/>
    <mergeCell ref="C167:D167"/>
    <mergeCell ref="G167:H167"/>
    <mergeCell ref="I167:K167"/>
    <mergeCell ref="C156:D156"/>
    <mergeCell ref="G156:H156"/>
    <mergeCell ref="I156:K156"/>
    <mergeCell ref="C157:D157"/>
    <mergeCell ref="G157:H157"/>
    <mergeCell ref="I157:K157"/>
    <mergeCell ref="C158:D158"/>
    <mergeCell ref="G158:H158"/>
    <mergeCell ref="I158:K158"/>
    <mergeCell ref="C159:D159"/>
    <mergeCell ref="G159:H159"/>
    <mergeCell ref="I159:K159"/>
    <mergeCell ref="C160:D160"/>
    <mergeCell ref="G160:H160"/>
    <mergeCell ref="I160:K160"/>
    <mergeCell ref="C161:D161"/>
    <mergeCell ref="G161:H161"/>
    <mergeCell ref="I161:K161"/>
    <mergeCell ref="C150:D150"/>
    <mergeCell ref="G150:H150"/>
    <mergeCell ref="I150:K150"/>
    <mergeCell ref="C151:D151"/>
    <mergeCell ref="G151:H151"/>
    <mergeCell ref="I151:K151"/>
    <mergeCell ref="C152:D152"/>
    <mergeCell ref="G152:H152"/>
    <mergeCell ref="I152:K152"/>
    <mergeCell ref="C153:D153"/>
    <mergeCell ref="G153:H153"/>
    <mergeCell ref="I153:K153"/>
    <mergeCell ref="C154:D154"/>
    <mergeCell ref="G154:H154"/>
    <mergeCell ref="I154:K154"/>
    <mergeCell ref="C155:D155"/>
    <mergeCell ref="G155:H155"/>
    <mergeCell ref="I155:K155"/>
    <mergeCell ref="C144:D144"/>
    <mergeCell ref="G144:H144"/>
    <mergeCell ref="I144:K144"/>
    <mergeCell ref="C145:D145"/>
    <mergeCell ref="G145:H145"/>
    <mergeCell ref="I145:K145"/>
    <mergeCell ref="C146:D146"/>
    <mergeCell ref="G146:H146"/>
    <mergeCell ref="I146:K146"/>
    <mergeCell ref="C147:D147"/>
    <mergeCell ref="G147:H147"/>
    <mergeCell ref="I147:K147"/>
    <mergeCell ref="C148:D148"/>
    <mergeCell ref="G148:H148"/>
    <mergeCell ref="I148:K148"/>
    <mergeCell ref="C149:D149"/>
    <mergeCell ref="G149:H149"/>
    <mergeCell ref="I149:K149"/>
    <mergeCell ref="C138:D138"/>
    <mergeCell ref="G138:H138"/>
    <mergeCell ref="I138:K138"/>
    <mergeCell ref="C139:D139"/>
    <mergeCell ref="G139:H139"/>
    <mergeCell ref="I139:K139"/>
    <mergeCell ref="C140:D140"/>
    <mergeCell ref="G140:H140"/>
    <mergeCell ref="I140:K140"/>
    <mergeCell ref="C141:D141"/>
    <mergeCell ref="G141:H141"/>
    <mergeCell ref="I141:K141"/>
    <mergeCell ref="C142:D142"/>
    <mergeCell ref="G142:H142"/>
    <mergeCell ref="I142:K142"/>
    <mergeCell ref="C143:D143"/>
    <mergeCell ref="G143:H143"/>
    <mergeCell ref="I143:K143"/>
    <mergeCell ref="C132:D132"/>
    <mergeCell ref="G132:H132"/>
    <mergeCell ref="I132:K132"/>
    <mergeCell ref="C133:D133"/>
    <mergeCell ref="G133:H133"/>
    <mergeCell ref="I133:K133"/>
    <mergeCell ref="C134:D134"/>
    <mergeCell ref="G134:H134"/>
    <mergeCell ref="I134:K134"/>
    <mergeCell ref="C135:D135"/>
    <mergeCell ref="G135:H135"/>
    <mergeCell ref="I135:K135"/>
    <mergeCell ref="C136:D136"/>
    <mergeCell ref="G136:H136"/>
    <mergeCell ref="I136:K136"/>
    <mergeCell ref="C137:D137"/>
    <mergeCell ref="G137:H137"/>
    <mergeCell ref="I137:K137"/>
    <mergeCell ref="C126:D126"/>
    <mergeCell ref="G126:H126"/>
    <mergeCell ref="I126:K126"/>
    <mergeCell ref="C127:D127"/>
    <mergeCell ref="G127:H127"/>
    <mergeCell ref="I127:K127"/>
    <mergeCell ref="C128:D128"/>
    <mergeCell ref="G128:H128"/>
    <mergeCell ref="I128:K128"/>
    <mergeCell ref="C129:D129"/>
    <mergeCell ref="G129:H129"/>
    <mergeCell ref="I129:K129"/>
    <mergeCell ref="C130:D130"/>
    <mergeCell ref="G130:H130"/>
    <mergeCell ref="I130:K130"/>
    <mergeCell ref="C131:D131"/>
    <mergeCell ref="G131:H131"/>
    <mergeCell ref="I131:K131"/>
    <mergeCell ref="C543:D543"/>
    <mergeCell ref="G543:H543"/>
    <mergeCell ref="I543:K543"/>
    <mergeCell ref="C544:D544"/>
    <mergeCell ref="G544:H544"/>
    <mergeCell ref="I544:K544"/>
    <mergeCell ref="C647:D647"/>
    <mergeCell ref="G647:H647"/>
    <mergeCell ref="I647:K647"/>
    <mergeCell ref="C622:D622"/>
    <mergeCell ref="G622:H622"/>
    <mergeCell ref="I622:K622"/>
    <mergeCell ref="C623:D623"/>
    <mergeCell ref="G623:H623"/>
    <mergeCell ref="I618:K618"/>
    <mergeCell ref="C619:D619"/>
    <mergeCell ref="G619:H619"/>
    <mergeCell ref="I619:K619"/>
    <mergeCell ref="I585:K585"/>
    <mergeCell ref="C586:D586"/>
    <mergeCell ref="G586:H586"/>
    <mergeCell ref="I586:K586"/>
    <mergeCell ref="C587:D587"/>
    <mergeCell ref="C615:D615"/>
    <mergeCell ref="G615:H615"/>
    <mergeCell ref="I615:K615"/>
    <mergeCell ref="C616:D616"/>
    <mergeCell ref="G616:H616"/>
    <mergeCell ref="I616:K616"/>
    <mergeCell ref="C617:D617"/>
    <mergeCell ref="G617:H617"/>
    <mergeCell ref="I617:K617"/>
    <mergeCell ref="C540:D540"/>
    <mergeCell ref="G540:H540"/>
    <mergeCell ref="I540:K540"/>
    <mergeCell ref="C541:D541"/>
    <mergeCell ref="G541:H541"/>
    <mergeCell ref="I541:K541"/>
    <mergeCell ref="C542:D542"/>
    <mergeCell ref="G542:H542"/>
    <mergeCell ref="I542:K542"/>
    <mergeCell ref="I534:K534"/>
    <mergeCell ref="C467:D467"/>
    <mergeCell ref="G467:H467"/>
    <mergeCell ref="I467:K467"/>
    <mergeCell ref="C468:D468"/>
    <mergeCell ref="G468:H468"/>
    <mergeCell ref="I468:K468"/>
    <mergeCell ref="C469:D469"/>
    <mergeCell ref="G469:H469"/>
    <mergeCell ref="I469:K469"/>
    <mergeCell ref="C470:D470"/>
    <mergeCell ref="G470:H470"/>
    <mergeCell ref="I470:K470"/>
    <mergeCell ref="C502:D502"/>
    <mergeCell ref="G502:H502"/>
    <mergeCell ref="I502:K502"/>
    <mergeCell ref="C503:D503"/>
    <mergeCell ref="G503:H503"/>
    <mergeCell ref="I503:K503"/>
    <mergeCell ref="C504:D504"/>
    <mergeCell ref="G504:H504"/>
    <mergeCell ref="I504:K504"/>
    <mergeCell ref="C508:D508"/>
    <mergeCell ref="C618:D618"/>
    <mergeCell ref="G618:H618"/>
    <mergeCell ref="C229:D229"/>
    <mergeCell ref="G229:H229"/>
    <mergeCell ref="I229:K229"/>
    <mergeCell ref="C465:D465"/>
    <mergeCell ref="G465:H465"/>
    <mergeCell ref="I465:K465"/>
    <mergeCell ref="C466:D466"/>
    <mergeCell ref="G466:H466"/>
    <mergeCell ref="I466:K466"/>
    <mergeCell ref="C474:D474"/>
    <mergeCell ref="G474:H474"/>
    <mergeCell ref="I474:K474"/>
    <mergeCell ref="C475:D475"/>
    <mergeCell ref="G475:H475"/>
    <mergeCell ref="I475:K475"/>
    <mergeCell ref="C476:D476"/>
    <mergeCell ref="G476:H476"/>
    <mergeCell ref="I476:K476"/>
    <mergeCell ref="G243:H243"/>
    <mergeCell ref="I243:K243"/>
    <mergeCell ref="C244:D244"/>
    <mergeCell ref="G587:H587"/>
    <mergeCell ref="I587:K587"/>
    <mergeCell ref="C588:D588"/>
    <mergeCell ref="G588:H588"/>
    <mergeCell ref="I588:K588"/>
    <mergeCell ref="C557:D557"/>
    <mergeCell ref="G557:H557"/>
    <mergeCell ref="I557:K557"/>
    <mergeCell ref="C558:D558"/>
    <mergeCell ref="C642:D642"/>
    <mergeCell ref="G642:H642"/>
    <mergeCell ref="I642:K642"/>
    <mergeCell ref="C643:D643"/>
    <mergeCell ref="G643:H643"/>
    <mergeCell ref="I643:K643"/>
    <mergeCell ref="C644:D644"/>
    <mergeCell ref="G644:H644"/>
    <mergeCell ref="I644:K644"/>
    <mergeCell ref="C639:D639"/>
    <mergeCell ref="G639:H639"/>
    <mergeCell ref="C199:D199"/>
    <mergeCell ref="G199:H199"/>
    <mergeCell ref="I199:K199"/>
    <mergeCell ref="C226:D226"/>
    <mergeCell ref="G226:H226"/>
    <mergeCell ref="I226:K226"/>
    <mergeCell ref="C227:D227"/>
    <mergeCell ref="G227:H227"/>
    <mergeCell ref="I227:K227"/>
    <mergeCell ref="C228:D228"/>
    <mergeCell ref="G228:H228"/>
    <mergeCell ref="I228:K228"/>
    <mergeCell ref="C620:D620"/>
    <mergeCell ref="G620:H620"/>
    <mergeCell ref="I620:K620"/>
    <mergeCell ref="C621:D621"/>
    <mergeCell ref="G621:H621"/>
    <mergeCell ref="I621:K621"/>
    <mergeCell ref="C614:D614"/>
    <mergeCell ref="G614:H614"/>
    <mergeCell ref="I614:K614"/>
    <mergeCell ref="G558:H558"/>
    <mergeCell ref="I558:K558"/>
    <mergeCell ref="C568:D568"/>
    <mergeCell ref="G568:H568"/>
    <mergeCell ref="I568:K568"/>
    <mergeCell ref="C569:D569"/>
    <mergeCell ref="G569:H569"/>
    <mergeCell ref="I569:K569"/>
    <mergeCell ref="C573:D573"/>
    <mergeCell ref="G573:H573"/>
    <mergeCell ref="I573:K573"/>
    <mergeCell ref="C574:D574"/>
    <mergeCell ref="G574:H574"/>
    <mergeCell ref="I574:K574"/>
    <mergeCell ref="C575:D575"/>
    <mergeCell ref="G575:H575"/>
    <mergeCell ref="I575:K575"/>
    <mergeCell ref="C570:D570"/>
    <mergeCell ref="G570:H570"/>
    <mergeCell ref="I570:K570"/>
    <mergeCell ref="C571:D571"/>
    <mergeCell ref="G571:H571"/>
    <mergeCell ref="I571:K571"/>
    <mergeCell ref="C572:D572"/>
    <mergeCell ref="G572:H572"/>
    <mergeCell ref="I572:K572"/>
    <mergeCell ref="G508:H508"/>
    <mergeCell ref="I508:K508"/>
    <mergeCell ref="C509:D509"/>
    <mergeCell ref="G509:H509"/>
    <mergeCell ref="I509:K509"/>
    <mergeCell ref="C510:D510"/>
    <mergeCell ref="G510:H510"/>
    <mergeCell ref="I510:K510"/>
    <mergeCell ref="C505:D505"/>
    <mergeCell ref="G505:H505"/>
    <mergeCell ref="I505:K505"/>
    <mergeCell ref="C506:D506"/>
    <mergeCell ref="G506:H506"/>
    <mergeCell ref="I506:K506"/>
    <mergeCell ref="C507:D507"/>
    <mergeCell ref="G507:H507"/>
    <mergeCell ref="I507:K507"/>
    <mergeCell ref="C487:D487"/>
    <mergeCell ref="G487:H487"/>
    <mergeCell ref="I487:K487"/>
    <mergeCell ref="C246:D246"/>
    <mergeCell ref="G246:H246"/>
    <mergeCell ref="I246:K246"/>
    <mergeCell ref="C256:D256"/>
    <mergeCell ref="G256:H256"/>
    <mergeCell ref="I256:K256"/>
    <mergeCell ref="C257:D257"/>
    <mergeCell ref="G257:H257"/>
    <mergeCell ref="I257:K257"/>
    <mergeCell ref="C258:D258"/>
    <mergeCell ref="G258:H258"/>
    <mergeCell ref="I258:K258"/>
    <mergeCell ref="C253:D253"/>
    <mergeCell ref="G253:H253"/>
    <mergeCell ref="I253:K253"/>
    <mergeCell ref="C254:D254"/>
    <mergeCell ref="G254:H254"/>
    <mergeCell ref="I254:K254"/>
    <mergeCell ref="C252:D252"/>
    <mergeCell ref="G252:H252"/>
    <mergeCell ref="I252:K252"/>
    <mergeCell ref="C265:D265"/>
    <mergeCell ref="G265:H265"/>
    <mergeCell ref="I265:K265"/>
    <mergeCell ref="C266:D266"/>
    <mergeCell ref="G266:H266"/>
    <mergeCell ref="C471:D471"/>
    <mergeCell ref="G471:H471"/>
    <mergeCell ref="I471:K471"/>
    <mergeCell ref="B171:L171"/>
    <mergeCell ref="B172:L172"/>
    <mergeCell ref="B181:L181"/>
    <mergeCell ref="C201:D201"/>
    <mergeCell ref="G201:H201"/>
    <mergeCell ref="I201:K201"/>
    <mergeCell ref="C202:D202"/>
    <mergeCell ref="G202:H202"/>
    <mergeCell ref="I202:K202"/>
    <mergeCell ref="B192:L192"/>
    <mergeCell ref="I179:L179"/>
    <mergeCell ref="I178:L178"/>
    <mergeCell ref="I177:L177"/>
    <mergeCell ref="C183:D183"/>
    <mergeCell ref="G183:H183"/>
    <mergeCell ref="I183:K183"/>
    <mergeCell ref="C184:D184"/>
    <mergeCell ref="C185:D185"/>
    <mergeCell ref="B189:K189"/>
    <mergeCell ref="C186:D186"/>
    <mergeCell ref="G200:H200"/>
    <mergeCell ref="B174:E174"/>
    <mergeCell ref="G174:H174"/>
    <mergeCell ref="I174:L174"/>
    <mergeCell ref="C175:D175"/>
    <mergeCell ref="G175:H175"/>
    <mergeCell ref="I175:L175"/>
    <mergeCell ref="C176:D176"/>
    <mergeCell ref="G176:H176"/>
    <mergeCell ref="I176:L176"/>
    <mergeCell ref="C200:D200"/>
    <mergeCell ref="I200:K200"/>
    <mergeCell ref="B25:L25"/>
    <mergeCell ref="B27:L27"/>
    <mergeCell ref="G58:H58"/>
    <mergeCell ref="I58:L58"/>
    <mergeCell ref="C61:D61"/>
    <mergeCell ref="B55:L55"/>
    <mergeCell ref="B56:L56"/>
    <mergeCell ref="B84:L84"/>
    <mergeCell ref="G103:H103"/>
    <mergeCell ref="G104:H104"/>
    <mergeCell ref="G105:H105"/>
    <mergeCell ref="G117:H117"/>
    <mergeCell ref="G118:H118"/>
    <mergeCell ref="I107:K107"/>
    <mergeCell ref="I108:K108"/>
    <mergeCell ref="G197:H197"/>
    <mergeCell ref="G177:H177"/>
    <mergeCell ref="G119:H119"/>
    <mergeCell ref="C118:D118"/>
    <mergeCell ref="C119:D119"/>
    <mergeCell ref="G120:H120"/>
    <mergeCell ref="G121:H121"/>
    <mergeCell ref="B124:L124"/>
    <mergeCell ref="G178:H178"/>
    <mergeCell ref="G179:H179"/>
    <mergeCell ref="C115:D115"/>
    <mergeCell ref="C116:D116"/>
    <mergeCell ref="C114:D114"/>
    <mergeCell ref="G109:H109"/>
    <mergeCell ref="C110:D110"/>
    <mergeCell ref="G110:H110"/>
    <mergeCell ref="C111:D111"/>
    <mergeCell ref="G111:H111"/>
    <mergeCell ref="C120:D120"/>
    <mergeCell ref="C121:D121"/>
    <mergeCell ref="I110:K110"/>
    <mergeCell ref="C112:D112"/>
    <mergeCell ref="G112:H112"/>
    <mergeCell ref="C113:D113"/>
    <mergeCell ref="G113:H113"/>
    <mergeCell ref="I111:K111"/>
    <mergeCell ref="I112:K112"/>
    <mergeCell ref="I113:K113"/>
    <mergeCell ref="C105:D105"/>
    <mergeCell ref="I118:K118"/>
    <mergeCell ref="I109:K109"/>
    <mergeCell ref="I114:K114"/>
    <mergeCell ref="I115:K115"/>
    <mergeCell ref="I116:K116"/>
    <mergeCell ref="I117:K117"/>
    <mergeCell ref="I120:K120"/>
    <mergeCell ref="I121:K121"/>
    <mergeCell ref="I119:K119"/>
    <mergeCell ref="C107:D107"/>
    <mergeCell ref="G107:H107"/>
    <mergeCell ref="C108:D108"/>
    <mergeCell ref="G108:H108"/>
    <mergeCell ref="C109:D109"/>
    <mergeCell ref="C117:D117"/>
    <mergeCell ref="I103:K103"/>
    <mergeCell ref="C104:D104"/>
    <mergeCell ref="C106:D106"/>
    <mergeCell ref="G106:H106"/>
    <mergeCell ref="C98:D98"/>
    <mergeCell ref="G98:H98"/>
    <mergeCell ref="C99:D99"/>
    <mergeCell ref="G99:H99"/>
    <mergeCell ref="G100:H100"/>
    <mergeCell ref="C100:D100"/>
    <mergeCell ref="C101:D101"/>
    <mergeCell ref="G101:H101"/>
    <mergeCell ref="C102:D102"/>
    <mergeCell ref="G102:H102"/>
    <mergeCell ref="C103:D103"/>
    <mergeCell ref="I98:K98"/>
    <mergeCell ref="I99:K99"/>
    <mergeCell ref="I100:K100"/>
    <mergeCell ref="I101:K101"/>
    <mergeCell ref="I102:K102"/>
    <mergeCell ref="I104:K104"/>
    <mergeCell ref="I105:K105"/>
    <mergeCell ref="I106:K106"/>
    <mergeCell ref="C92:D92"/>
    <mergeCell ref="G92:H92"/>
    <mergeCell ref="C93:D93"/>
    <mergeCell ref="G93:H93"/>
    <mergeCell ref="C94:D94"/>
    <mergeCell ref="G94:H94"/>
    <mergeCell ref="C95:D95"/>
    <mergeCell ref="G95:H95"/>
    <mergeCell ref="C96:D96"/>
    <mergeCell ref="G96:H96"/>
    <mergeCell ref="C97:D97"/>
    <mergeCell ref="G97:H97"/>
    <mergeCell ref="I92:K92"/>
    <mergeCell ref="I93:K93"/>
    <mergeCell ref="I94:K94"/>
    <mergeCell ref="I95:K95"/>
    <mergeCell ref="I96:K96"/>
    <mergeCell ref="I97:K97"/>
    <mergeCell ref="C81:D81"/>
    <mergeCell ref="G81:H81"/>
    <mergeCell ref="I81:L81"/>
    <mergeCell ref="C91:D91"/>
    <mergeCell ref="G91:H91"/>
    <mergeCell ref="I86:K86"/>
    <mergeCell ref="I87:K87"/>
    <mergeCell ref="I88:K88"/>
    <mergeCell ref="I89:K89"/>
    <mergeCell ref="I90:K90"/>
    <mergeCell ref="I91:K91"/>
    <mergeCell ref="C86:D86"/>
    <mergeCell ref="G86:H86"/>
    <mergeCell ref="C87:D87"/>
    <mergeCell ref="G87:H87"/>
    <mergeCell ref="C88:D88"/>
    <mergeCell ref="G88:H88"/>
    <mergeCell ref="C89:D89"/>
    <mergeCell ref="G89:H89"/>
    <mergeCell ref="C90:D90"/>
    <mergeCell ref="G90:H90"/>
    <mergeCell ref="C78:D78"/>
    <mergeCell ref="G78:H78"/>
    <mergeCell ref="I78:L78"/>
    <mergeCell ref="C73:D73"/>
    <mergeCell ref="G73:H73"/>
    <mergeCell ref="I73:L73"/>
    <mergeCell ref="C74:D74"/>
    <mergeCell ref="G74:H74"/>
    <mergeCell ref="I74:L74"/>
    <mergeCell ref="C75:D75"/>
    <mergeCell ref="G75:H75"/>
    <mergeCell ref="I75:L75"/>
    <mergeCell ref="C79:D79"/>
    <mergeCell ref="G79:H79"/>
    <mergeCell ref="I79:L79"/>
    <mergeCell ref="C80:D80"/>
    <mergeCell ref="G80:H80"/>
    <mergeCell ref="I80:L80"/>
    <mergeCell ref="C72:D72"/>
    <mergeCell ref="G72:H72"/>
    <mergeCell ref="I72:L72"/>
    <mergeCell ref="C67:D67"/>
    <mergeCell ref="G67:H67"/>
    <mergeCell ref="I67:L67"/>
    <mergeCell ref="C68:D68"/>
    <mergeCell ref="G68:H68"/>
    <mergeCell ref="I68:L68"/>
    <mergeCell ref="C69:D69"/>
    <mergeCell ref="G69:H69"/>
    <mergeCell ref="I69:L69"/>
    <mergeCell ref="C76:D76"/>
    <mergeCell ref="G76:H76"/>
    <mergeCell ref="I76:L76"/>
    <mergeCell ref="C77:D77"/>
    <mergeCell ref="G77:H77"/>
    <mergeCell ref="I77:L77"/>
    <mergeCell ref="C52:D52"/>
    <mergeCell ref="C50:D50"/>
    <mergeCell ref="C58:D58"/>
    <mergeCell ref="C59:D59"/>
    <mergeCell ref="C65:D65"/>
    <mergeCell ref="G65:H65"/>
    <mergeCell ref="I65:L65"/>
    <mergeCell ref="C66:D66"/>
    <mergeCell ref="G66:H66"/>
    <mergeCell ref="I66:L66"/>
    <mergeCell ref="I33:L33"/>
    <mergeCell ref="I37:L37"/>
    <mergeCell ref="I36:L36"/>
    <mergeCell ref="I35:L35"/>
    <mergeCell ref="I34:L34"/>
    <mergeCell ref="C38:D38"/>
    <mergeCell ref="G38:H38"/>
    <mergeCell ref="I38:L38"/>
    <mergeCell ref="G59:H59"/>
    <mergeCell ref="I59:L59"/>
    <mergeCell ref="G60:H60"/>
    <mergeCell ref="I60:L60"/>
    <mergeCell ref="G61:H61"/>
    <mergeCell ref="I61:L61"/>
    <mergeCell ref="C62:D62"/>
    <mergeCell ref="G62:H62"/>
    <mergeCell ref="I62:L62"/>
    <mergeCell ref="C63:D63"/>
    <mergeCell ref="G63:H63"/>
    <mergeCell ref="G52:H52"/>
    <mergeCell ref="I51:K51"/>
    <mergeCell ref="I52:K52"/>
    <mergeCell ref="C49:D49"/>
    <mergeCell ref="C48:D48"/>
    <mergeCell ref="I40:L40"/>
    <mergeCell ref="A41:B41"/>
    <mergeCell ref="C41:D41"/>
    <mergeCell ref="G41:H41"/>
    <mergeCell ref="G50:H50"/>
    <mergeCell ref="I49:K49"/>
    <mergeCell ref="G48:H48"/>
    <mergeCell ref="I48:K48"/>
    <mergeCell ref="A44:B44"/>
    <mergeCell ref="C44:D44"/>
    <mergeCell ref="G44:H44"/>
    <mergeCell ref="G49:H49"/>
    <mergeCell ref="I50:K50"/>
    <mergeCell ref="C51:D51"/>
    <mergeCell ref="A46:B46"/>
    <mergeCell ref="C46:D46"/>
    <mergeCell ref="G46:H46"/>
    <mergeCell ref="I46:L46"/>
    <mergeCell ref="G51:H51"/>
    <mergeCell ref="B12:K12"/>
    <mergeCell ref="C37:D37"/>
    <mergeCell ref="G37:H37"/>
    <mergeCell ref="A34:B34"/>
    <mergeCell ref="C34:D34"/>
    <mergeCell ref="G34:H34"/>
    <mergeCell ref="A35:B35"/>
    <mergeCell ref="A32:B32"/>
    <mergeCell ref="C32:D32"/>
    <mergeCell ref="G32:H32"/>
    <mergeCell ref="I32:L32"/>
    <mergeCell ref="A33:B33"/>
    <mergeCell ref="A29:B29"/>
    <mergeCell ref="C29:D29"/>
    <mergeCell ref="F29:L29"/>
    <mergeCell ref="A36:B36"/>
    <mergeCell ref="C36:D36"/>
    <mergeCell ref="G33:H33"/>
    <mergeCell ref="A30:B30"/>
    <mergeCell ref="C30:D30"/>
    <mergeCell ref="G36:H36"/>
    <mergeCell ref="A31:B31"/>
    <mergeCell ref="C31:D31"/>
    <mergeCell ref="G31:H31"/>
    <mergeCell ref="I31:L31"/>
    <mergeCell ref="C35:D35"/>
    <mergeCell ref="G35:H35"/>
    <mergeCell ref="B15:L15"/>
    <mergeCell ref="B18:L18"/>
    <mergeCell ref="B19:L19"/>
    <mergeCell ref="B21:L21"/>
    <mergeCell ref="B23:L23"/>
    <mergeCell ref="A39:B39"/>
    <mergeCell ref="C39:D39"/>
    <mergeCell ref="G39:H39"/>
    <mergeCell ref="A38:B38"/>
    <mergeCell ref="A37:B37"/>
    <mergeCell ref="C33:D33"/>
    <mergeCell ref="G30:H30"/>
    <mergeCell ref="I30:L30"/>
    <mergeCell ref="I39:L39"/>
    <mergeCell ref="I44:L44"/>
    <mergeCell ref="A45:B45"/>
    <mergeCell ref="C45:D45"/>
    <mergeCell ref="G45:H45"/>
    <mergeCell ref="I45:L45"/>
    <mergeCell ref="A42:B42"/>
    <mergeCell ref="C42:D42"/>
    <mergeCell ref="G42:H42"/>
    <mergeCell ref="I42:L42"/>
    <mergeCell ref="A43:B43"/>
    <mergeCell ref="C43:D43"/>
    <mergeCell ref="G43:H43"/>
    <mergeCell ref="I43:L43"/>
    <mergeCell ref="I41:L41"/>
    <mergeCell ref="A40:B40"/>
    <mergeCell ref="C40:D40"/>
    <mergeCell ref="G40:H40"/>
    <mergeCell ref="B785:G785"/>
    <mergeCell ref="B191:K191"/>
    <mergeCell ref="G115:H115"/>
    <mergeCell ref="G116:H116"/>
    <mergeCell ref="G114:H114"/>
    <mergeCell ref="I63:L63"/>
    <mergeCell ref="C64:D64"/>
    <mergeCell ref="G64:H64"/>
    <mergeCell ref="I64:L64"/>
    <mergeCell ref="C70:D70"/>
    <mergeCell ref="G70:H70"/>
    <mergeCell ref="I70:L70"/>
    <mergeCell ref="C71:D71"/>
    <mergeCell ref="G71:H71"/>
    <mergeCell ref="I71:L71"/>
    <mergeCell ref="C177:D177"/>
    <mergeCell ref="C178:D178"/>
    <mergeCell ref="C179:D179"/>
    <mergeCell ref="C195:D195"/>
    <mergeCell ref="G195:H195"/>
    <mergeCell ref="I195:K195"/>
    <mergeCell ref="C196:D196"/>
    <mergeCell ref="G196:H196"/>
    <mergeCell ref="I196:K196"/>
    <mergeCell ref="C197:D197"/>
    <mergeCell ref="I197:K197"/>
    <mergeCell ref="C194:D194"/>
    <mergeCell ref="G194:H194"/>
    <mergeCell ref="I194:K194"/>
    <mergeCell ref="C206:D206"/>
    <mergeCell ref="I206:K206"/>
    <mergeCell ref="C207:D207"/>
    <mergeCell ref="C204:D204"/>
    <mergeCell ref="I204:K204"/>
    <mergeCell ref="C205:D205"/>
    <mergeCell ref="I205:K205"/>
    <mergeCell ref="G206:H206"/>
    <mergeCell ref="G207:H207"/>
    <mergeCell ref="G208:H208"/>
    <mergeCell ref="G203:H203"/>
    <mergeCell ref="G204:H204"/>
    <mergeCell ref="G205:H205"/>
    <mergeCell ref="C212:D212"/>
    <mergeCell ref="I212:K212"/>
    <mergeCell ref="C213:D213"/>
    <mergeCell ref="I213:K213"/>
    <mergeCell ref="C214:D214"/>
    <mergeCell ref="G214:H214"/>
    <mergeCell ref="I214:K214"/>
    <mergeCell ref="C209:D209"/>
    <mergeCell ref="G209:H209"/>
    <mergeCell ref="I209:K209"/>
    <mergeCell ref="C210:D210"/>
    <mergeCell ref="I210:K210"/>
    <mergeCell ref="C211:D211"/>
    <mergeCell ref="I211:K211"/>
    <mergeCell ref="C218:D218"/>
    <mergeCell ref="G218:H218"/>
    <mergeCell ref="I218:K218"/>
    <mergeCell ref="G213:H213"/>
    <mergeCell ref="G210:H210"/>
    <mergeCell ref="G211:H211"/>
    <mergeCell ref="G212:H212"/>
    <mergeCell ref="C219:D219"/>
    <mergeCell ref="G219:H219"/>
    <mergeCell ref="I219:K219"/>
    <mergeCell ref="C220:D220"/>
    <mergeCell ref="G220:H220"/>
    <mergeCell ref="I220:K220"/>
    <mergeCell ref="C215:D215"/>
    <mergeCell ref="G215:H215"/>
    <mergeCell ref="I215:K215"/>
    <mergeCell ref="C216:D216"/>
    <mergeCell ref="G216:H216"/>
    <mergeCell ref="I216:K216"/>
    <mergeCell ref="C217:D217"/>
    <mergeCell ref="G217:H217"/>
    <mergeCell ref="I217:K217"/>
    <mergeCell ref="C236:D236"/>
    <mergeCell ref="G236:H236"/>
    <mergeCell ref="I236:K236"/>
    <mergeCell ref="C225:D225"/>
    <mergeCell ref="G225:H225"/>
    <mergeCell ref="I225:K225"/>
    <mergeCell ref="C230:D230"/>
    <mergeCell ref="G230:H230"/>
    <mergeCell ref="I230:K230"/>
    <mergeCell ref="C235:D235"/>
    <mergeCell ref="G235:H235"/>
    <mergeCell ref="I235:K235"/>
    <mergeCell ref="C238:D238"/>
    <mergeCell ref="G238:H238"/>
    <mergeCell ref="I238:K238"/>
    <mergeCell ref="C239:D239"/>
    <mergeCell ref="G239:H239"/>
    <mergeCell ref="I239:K239"/>
    <mergeCell ref="C240:D240"/>
    <mergeCell ref="G240:H240"/>
    <mergeCell ref="I240:K240"/>
    <mergeCell ref="C241:D241"/>
    <mergeCell ref="G241:H241"/>
    <mergeCell ref="C250:D250"/>
    <mergeCell ref="G250:H250"/>
    <mergeCell ref="I250:K250"/>
    <mergeCell ref="C251:D251"/>
    <mergeCell ref="G251:H251"/>
    <mergeCell ref="I251:K251"/>
    <mergeCell ref="C247:D247"/>
    <mergeCell ref="G247:H247"/>
    <mergeCell ref="I247:K247"/>
    <mergeCell ref="C248:D248"/>
    <mergeCell ref="G248:H248"/>
    <mergeCell ref="I248:K248"/>
    <mergeCell ref="C249:D249"/>
    <mergeCell ref="G249:H249"/>
    <mergeCell ref="I249:K249"/>
    <mergeCell ref="I241:K241"/>
    <mergeCell ref="C242:D242"/>
    <mergeCell ref="G242:H242"/>
    <mergeCell ref="I242:K242"/>
    <mergeCell ref="C243:D243"/>
    <mergeCell ref="G244:H244"/>
    <mergeCell ref="I266:K266"/>
    <mergeCell ref="C267:D267"/>
    <mergeCell ref="G267:H267"/>
    <mergeCell ref="I267:K267"/>
    <mergeCell ref="C255:D255"/>
    <mergeCell ref="G255:H255"/>
    <mergeCell ref="I255:K255"/>
    <mergeCell ref="C262:D262"/>
    <mergeCell ref="G262:H262"/>
    <mergeCell ref="I262:K262"/>
    <mergeCell ref="C263:D263"/>
    <mergeCell ref="G263:H263"/>
    <mergeCell ref="I263:K263"/>
    <mergeCell ref="C264:D264"/>
    <mergeCell ref="G264:H264"/>
    <mergeCell ref="I264:K264"/>
    <mergeCell ref="C259:D259"/>
    <mergeCell ref="G259:H259"/>
    <mergeCell ref="I259:K259"/>
    <mergeCell ref="C260:D260"/>
    <mergeCell ref="G260:H260"/>
    <mergeCell ref="I260:K260"/>
    <mergeCell ref="C261:D261"/>
    <mergeCell ref="G261:H261"/>
    <mergeCell ref="I261:K261"/>
    <mergeCell ref="C271:D271"/>
    <mergeCell ref="G271:H271"/>
    <mergeCell ref="I271:K271"/>
    <mergeCell ref="C272:D272"/>
    <mergeCell ref="G272:H272"/>
    <mergeCell ref="I272:K272"/>
    <mergeCell ref="C273:D273"/>
    <mergeCell ref="G273:H273"/>
    <mergeCell ref="I273:K273"/>
    <mergeCell ref="C268:D268"/>
    <mergeCell ref="G268:H268"/>
    <mergeCell ref="I268:K268"/>
    <mergeCell ref="C269:D269"/>
    <mergeCell ref="G269:H269"/>
    <mergeCell ref="I269:K269"/>
    <mergeCell ref="C270:D270"/>
    <mergeCell ref="G270:H270"/>
    <mergeCell ref="I270:K270"/>
    <mergeCell ref="C277:D277"/>
    <mergeCell ref="G277:H277"/>
    <mergeCell ref="I277:K277"/>
    <mergeCell ref="C278:D278"/>
    <mergeCell ref="G278:H278"/>
    <mergeCell ref="I278:K278"/>
    <mergeCell ref="C279:D279"/>
    <mergeCell ref="G279:H279"/>
    <mergeCell ref="I279:K279"/>
    <mergeCell ref="C274:D274"/>
    <mergeCell ref="G274:H274"/>
    <mergeCell ref="I274:K274"/>
    <mergeCell ref="C275:D275"/>
    <mergeCell ref="G275:H275"/>
    <mergeCell ref="I275:K275"/>
    <mergeCell ref="C276:D276"/>
    <mergeCell ref="G276:H276"/>
    <mergeCell ref="I276:K276"/>
    <mergeCell ref="C283:D283"/>
    <mergeCell ref="G283:H283"/>
    <mergeCell ref="I283:K283"/>
    <mergeCell ref="C284:D284"/>
    <mergeCell ref="G284:H284"/>
    <mergeCell ref="I284:K284"/>
    <mergeCell ref="C285:D285"/>
    <mergeCell ref="G285:H285"/>
    <mergeCell ref="I285:K285"/>
    <mergeCell ref="C280:D280"/>
    <mergeCell ref="G280:H280"/>
    <mergeCell ref="I280:K280"/>
    <mergeCell ref="C281:D281"/>
    <mergeCell ref="G281:H281"/>
    <mergeCell ref="I281:K281"/>
    <mergeCell ref="C282:D282"/>
    <mergeCell ref="G282:H282"/>
    <mergeCell ref="I282:K282"/>
    <mergeCell ref="C289:D289"/>
    <mergeCell ref="G289:H289"/>
    <mergeCell ref="I289:K289"/>
    <mergeCell ref="C290:D290"/>
    <mergeCell ref="G290:H290"/>
    <mergeCell ref="I290:K290"/>
    <mergeCell ref="C291:D291"/>
    <mergeCell ref="G291:H291"/>
    <mergeCell ref="I291:K291"/>
    <mergeCell ref="C286:D286"/>
    <mergeCell ref="G286:H286"/>
    <mergeCell ref="I286:K286"/>
    <mergeCell ref="C287:D287"/>
    <mergeCell ref="G287:H287"/>
    <mergeCell ref="I287:K287"/>
    <mergeCell ref="C288:D288"/>
    <mergeCell ref="G288:H288"/>
    <mergeCell ref="I288:K288"/>
    <mergeCell ref="C295:D295"/>
    <mergeCell ref="G295:H295"/>
    <mergeCell ref="I295:K295"/>
    <mergeCell ref="C296:D296"/>
    <mergeCell ref="G296:H296"/>
    <mergeCell ref="I296:K296"/>
    <mergeCell ref="C297:D297"/>
    <mergeCell ref="G297:H297"/>
    <mergeCell ref="I297:K297"/>
    <mergeCell ref="C292:D292"/>
    <mergeCell ref="G292:H292"/>
    <mergeCell ref="I292:K292"/>
    <mergeCell ref="C293:D293"/>
    <mergeCell ref="G293:H293"/>
    <mergeCell ref="I293:K293"/>
    <mergeCell ref="C294:D294"/>
    <mergeCell ref="G294:H294"/>
    <mergeCell ref="I294:K294"/>
    <mergeCell ref="C301:D301"/>
    <mergeCell ref="G301:H301"/>
    <mergeCell ref="I301:K301"/>
    <mergeCell ref="C302:D302"/>
    <mergeCell ref="G302:H302"/>
    <mergeCell ref="I302:K302"/>
    <mergeCell ref="C303:D303"/>
    <mergeCell ref="G303:H303"/>
    <mergeCell ref="I303:K303"/>
    <mergeCell ref="C298:D298"/>
    <mergeCell ref="G298:H298"/>
    <mergeCell ref="I298:K298"/>
    <mergeCell ref="C299:D299"/>
    <mergeCell ref="G299:H299"/>
    <mergeCell ref="I299:K299"/>
    <mergeCell ref="C300:D300"/>
    <mergeCell ref="G300:H300"/>
    <mergeCell ref="I300:K300"/>
    <mergeCell ref="C307:D307"/>
    <mergeCell ref="G307:H307"/>
    <mergeCell ref="I307:K307"/>
    <mergeCell ref="C308:D308"/>
    <mergeCell ref="G308:H308"/>
    <mergeCell ref="I308:K308"/>
    <mergeCell ref="C309:D309"/>
    <mergeCell ref="G309:H309"/>
    <mergeCell ref="I309:K309"/>
    <mergeCell ref="C304:D304"/>
    <mergeCell ref="G304:H304"/>
    <mergeCell ref="I304:K304"/>
    <mergeCell ref="C305:D305"/>
    <mergeCell ref="G305:H305"/>
    <mergeCell ref="I305:K305"/>
    <mergeCell ref="C306:D306"/>
    <mergeCell ref="G306:H306"/>
    <mergeCell ref="I306:K306"/>
    <mergeCell ref="C313:D313"/>
    <mergeCell ref="G313:H313"/>
    <mergeCell ref="I313:K313"/>
    <mergeCell ref="C314:D314"/>
    <mergeCell ref="G314:H314"/>
    <mergeCell ref="I314:K314"/>
    <mergeCell ref="C315:D315"/>
    <mergeCell ref="G315:H315"/>
    <mergeCell ref="I315:K315"/>
    <mergeCell ref="C310:D310"/>
    <mergeCell ref="G310:H310"/>
    <mergeCell ref="I310:K310"/>
    <mergeCell ref="C311:D311"/>
    <mergeCell ref="G311:H311"/>
    <mergeCell ref="I311:K311"/>
    <mergeCell ref="C312:D312"/>
    <mergeCell ref="G312:H312"/>
    <mergeCell ref="I312:K312"/>
    <mergeCell ref="C319:D319"/>
    <mergeCell ref="G319:H319"/>
    <mergeCell ref="I319:K319"/>
    <mergeCell ref="C320:D320"/>
    <mergeCell ref="G320:H320"/>
    <mergeCell ref="I320:K320"/>
    <mergeCell ref="C321:D321"/>
    <mergeCell ref="G321:H321"/>
    <mergeCell ref="I321:K321"/>
    <mergeCell ref="C316:D316"/>
    <mergeCell ref="G316:H316"/>
    <mergeCell ref="I316:K316"/>
    <mergeCell ref="C317:D317"/>
    <mergeCell ref="G317:H317"/>
    <mergeCell ref="I317:K317"/>
    <mergeCell ref="C318:D318"/>
    <mergeCell ref="G318:H318"/>
    <mergeCell ref="I318:K318"/>
    <mergeCell ref="C325:D325"/>
    <mergeCell ref="G325:H325"/>
    <mergeCell ref="I325:K325"/>
    <mergeCell ref="C326:D326"/>
    <mergeCell ref="G326:H326"/>
    <mergeCell ref="I326:K326"/>
    <mergeCell ref="C327:D327"/>
    <mergeCell ref="G327:H327"/>
    <mergeCell ref="I327:K327"/>
    <mergeCell ref="C322:D322"/>
    <mergeCell ref="G322:H322"/>
    <mergeCell ref="I322:K322"/>
    <mergeCell ref="C323:D323"/>
    <mergeCell ref="G323:H323"/>
    <mergeCell ref="I323:K323"/>
    <mergeCell ref="C324:D324"/>
    <mergeCell ref="G324:H324"/>
    <mergeCell ref="I324:K324"/>
    <mergeCell ref="C331:D331"/>
    <mergeCell ref="G331:H331"/>
    <mergeCell ref="I331:K331"/>
    <mergeCell ref="C332:D332"/>
    <mergeCell ref="G332:H332"/>
    <mergeCell ref="I332:K332"/>
    <mergeCell ref="C333:D333"/>
    <mergeCell ref="G333:H333"/>
    <mergeCell ref="I333:K333"/>
    <mergeCell ref="C328:D328"/>
    <mergeCell ref="G328:H328"/>
    <mergeCell ref="I328:K328"/>
    <mergeCell ref="C329:D329"/>
    <mergeCell ref="G329:H329"/>
    <mergeCell ref="I329:K329"/>
    <mergeCell ref="C330:D330"/>
    <mergeCell ref="G330:H330"/>
    <mergeCell ref="I330:K330"/>
    <mergeCell ref="C337:D337"/>
    <mergeCell ref="G337:H337"/>
    <mergeCell ref="I337:K337"/>
    <mergeCell ref="C338:D338"/>
    <mergeCell ref="G338:H338"/>
    <mergeCell ref="I338:K338"/>
    <mergeCell ref="C339:D339"/>
    <mergeCell ref="G339:H339"/>
    <mergeCell ref="I339:K339"/>
    <mergeCell ref="C334:D334"/>
    <mergeCell ref="G334:H334"/>
    <mergeCell ref="I334:K334"/>
    <mergeCell ref="C335:D335"/>
    <mergeCell ref="G335:H335"/>
    <mergeCell ref="I335:K335"/>
    <mergeCell ref="C336:D336"/>
    <mergeCell ref="G336:H336"/>
    <mergeCell ref="I336:K336"/>
    <mergeCell ref="C343:D343"/>
    <mergeCell ref="G343:H343"/>
    <mergeCell ref="I343:K343"/>
    <mergeCell ref="C344:D344"/>
    <mergeCell ref="G344:H344"/>
    <mergeCell ref="I344:K344"/>
    <mergeCell ref="C345:D345"/>
    <mergeCell ref="G345:H345"/>
    <mergeCell ref="I345:K345"/>
    <mergeCell ref="C340:D340"/>
    <mergeCell ref="G340:H340"/>
    <mergeCell ref="I340:K340"/>
    <mergeCell ref="C341:D341"/>
    <mergeCell ref="G341:H341"/>
    <mergeCell ref="I341:K341"/>
    <mergeCell ref="C342:D342"/>
    <mergeCell ref="G342:H342"/>
    <mergeCell ref="I342:K342"/>
    <mergeCell ref="C349:D349"/>
    <mergeCell ref="G349:H349"/>
    <mergeCell ref="I349:K349"/>
    <mergeCell ref="C350:D350"/>
    <mergeCell ref="G350:H350"/>
    <mergeCell ref="I350:K350"/>
    <mergeCell ref="C351:D351"/>
    <mergeCell ref="G351:H351"/>
    <mergeCell ref="I351:K351"/>
    <mergeCell ref="C346:D346"/>
    <mergeCell ref="G346:H346"/>
    <mergeCell ref="I346:K346"/>
    <mergeCell ref="C347:D347"/>
    <mergeCell ref="G347:H347"/>
    <mergeCell ref="I347:K347"/>
    <mergeCell ref="C348:D348"/>
    <mergeCell ref="G348:H348"/>
    <mergeCell ref="I348:K348"/>
    <mergeCell ref="C355:D355"/>
    <mergeCell ref="G355:H355"/>
    <mergeCell ref="I355:K355"/>
    <mergeCell ref="C356:D356"/>
    <mergeCell ref="G356:H356"/>
    <mergeCell ref="I356:K356"/>
    <mergeCell ref="C357:D357"/>
    <mergeCell ref="G357:H357"/>
    <mergeCell ref="I357:K357"/>
    <mergeCell ref="C352:D352"/>
    <mergeCell ref="G352:H352"/>
    <mergeCell ref="I352:K352"/>
    <mergeCell ref="C353:D353"/>
    <mergeCell ref="G353:H353"/>
    <mergeCell ref="I353:K353"/>
    <mergeCell ref="C354:D354"/>
    <mergeCell ref="G354:H354"/>
    <mergeCell ref="I354:K354"/>
    <mergeCell ref="C361:D361"/>
    <mergeCell ref="G361:H361"/>
    <mergeCell ref="I361:K361"/>
    <mergeCell ref="C362:D362"/>
    <mergeCell ref="G362:H362"/>
    <mergeCell ref="I362:K362"/>
    <mergeCell ref="C363:D363"/>
    <mergeCell ref="G363:H363"/>
    <mergeCell ref="I363:K363"/>
    <mergeCell ref="C358:D358"/>
    <mergeCell ref="G358:H358"/>
    <mergeCell ref="I358:K358"/>
    <mergeCell ref="C359:D359"/>
    <mergeCell ref="G359:H359"/>
    <mergeCell ref="I359:K359"/>
    <mergeCell ref="C360:D360"/>
    <mergeCell ref="G360:H360"/>
    <mergeCell ref="I360:K360"/>
    <mergeCell ref="C367:D367"/>
    <mergeCell ref="G367:H367"/>
    <mergeCell ref="I367:K367"/>
    <mergeCell ref="C368:D368"/>
    <mergeCell ref="G368:H368"/>
    <mergeCell ref="I368:K368"/>
    <mergeCell ref="C369:D369"/>
    <mergeCell ref="G369:H369"/>
    <mergeCell ref="I369:K369"/>
    <mergeCell ref="C364:D364"/>
    <mergeCell ref="G364:H364"/>
    <mergeCell ref="I364:K364"/>
    <mergeCell ref="C365:D365"/>
    <mergeCell ref="G365:H365"/>
    <mergeCell ref="I365:K365"/>
    <mergeCell ref="C366:D366"/>
    <mergeCell ref="G366:H366"/>
    <mergeCell ref="I366:K366"/>
    <mergeCell ref="C373:D373"/>
    <mergeCell ref="G373:H373"/>
    <mergeCell ref="I373:K373"/>
    <mergeCell ref="C374:D374"/>
    <mergeCell ref="G374:H374"/>
    <mergeCell ref="I374:K374"/>
    <mergeCell ref="C375:D375"/>
    <mergeCell ref="G375:H375"/>
    <mergeCell ref="I375:K375"/>
    <mergeCell ref="C370:D370"/>
    <mergeCell ref="G370:H370"/>
    <mergeCell ref="I370:K370"/>
    <mergeCell ref="C371:D371"/>
    <mergeCell ref="G371:H371"/>
    <mergeCell ref="I371:K371"/>
    <mergeCell ref="C372:D372"/>
    <mergeCell ref="G372:H372"/>
    <mergeCell ref="I372:K372"/>
    <mergeCell ref="C379:D379"/>
    <mergeCell ref="G379:H379"/>
    <mergeCell ref="I379:K379"/>
    <mergeCell ref="C380:D380"/>
    <mergeCell ref="G380:H380"/>
    <mergeCell ref="I380:K380"/>
    <mergeCell ref="C381:D381"/>
    <mergeCell ref="G381:H381"/>
    <mergeCell ref="I381:K381"/>
    <mergeCell ref="C376:D376"/>
    <mergeCell ref="G376:H376"/>
    <mergeCell ref="I376:K376"/>
    <mergeCell ref="C377:D377"/>
    <mergeCell ref="G377:H377"/>
    <mergeCell ref="I377:K377"/>
    <mergeCell ref="C378:D378"/>
    <mergeCell ref="G378:H378"/>
    <mergeCell ref="I378:K378"/>
    <mergeCell ref="C385:D385"/>
    <mergeCell ref="G385:H385"/>
    <mergeCell ref="I385:K385"/>
    <mergeCell ref="C386:D386"/>
    <mergeCell ref="G386:H386"/>
    <mergeCell ref="I386:K386"/>
    <mergeCell ref="C387:D387"/>
    <mergeCell ref="G387:H387"/>
    <mergeCell ref="I387:K387"/>
    <mergeCell ref="C382:D382"/>
    <mergeCell ref="G382:H382"/>
    <mergeCell ref="I382:K382"/>
    <mergeCell ref="C383:D383"/>
    <mergeCell ref="G383:H383"/>
    <mergeCell ref="I383:K383"/>
    <mergeCell ref="C384:D384"/>
    <mergeCell ref="G384:H384"/>
    <mergeCell ref="I384:K384"/>
    <mergeCell ref="C391:D391"/>
    <mergeCell ref="G391:H391"/>
    <mergeCell ref="I391:K391"/>
    <mergeCell ref="C392:D392"/>
    <mergeCell ref="G392:H392"/>
    <mergeCell ref="I392:K392"/>
    <mergeCell ref="C393:D393"/>
    <mergeCell ref="G393:H393"/>
    <mergeCell ref="I393:K393"/>
    <mergeCell ref="C388:D388"/>
    <mergeCell ref="G388:H388"/>
    <mergeCell ref="I388:K388"/>
    <mergeCell ref="C389:D389"/>
    <mergeCell ref="G389:H389"/>
    <mergeCell ref="I389:K389"/>
    <mergeCell ref="C390:D390"/>
    <mergeCell ref="G390:H390"/>
    <mergeCell ref="I390:K390"/>
    <mergeCell ref="C397:D397"/>
    <mergeCell ref="G397:H397"/>
    <mergeCell ref="I397:K397"/>
    <mergeCell ref="C398:D398"/>
    <mergeCell ref="G398:H398"/>
    <mergeCell ref="I398:K398"/>
    <mergeCell ref="C399:D399"/>
    <mergeCell ref="G399:H399"/>
    <mergeCell ref="I399:K399"/>
    <mergeCell ref="C394:D394"/>
    <mergeCell ref="G394:H394"/>
    <mergeCell ref="I394:K394"/>
    <mergeCell ref="C395:D395"/>
    <mergeCell ref="G395:H395"/>
    <mergeCell ref="I395:K395"/>
    <mergeCell ref="C396:D396"/>
    <mergeCell ref="G396:H396"/>
    <mergeCell ref="I396:K396"/>
    <mergeCell ref="C403:D403"/>
    <mergeCell ref="G403:H403"/>
    <mergeCell ref="I403:K403"/>
    <mergeCell ref="C404:D404"/>
    <mergeCell ref="G404:H404"/>
    <mergeCell ref="I404:K404"/>
    <mergeCell ref="C405:D405"/>
    <mergeCell ref="G405:H405"/>
    <mergeCell ref="I405:K405"/>
    <mergeCell ref="C400:D400"/>
    <mergeCell ref="G400:H400"/>
    <mergeCell ref="I400:K400"/>
    <mergeCell ref="C401:D401"/>
    <mergeCell ref="G401:H401"/>
    <mergeCell ref="I401:K401"/>
    <mergeCell ref="C402:D402"/>
    <mergeCell ref="G402:H402"/>
    <mergeCell ref="I402:K402"/>
    <mergeCell ref="C409:D409"/>
    <mergeCell ref="G409:H409"/>
    <mergeCell ref="I409:K409"/>
    <mergeCell ref="C410:D410"/>
    <mergeCell ref="G410:H410"/>
    <mergeCell ref="I410:K410"/>
    <mergeCell ref="C411:D411"/>
    <mergeCell ref="G411:H411"/>
    <mergeCell ref="I411:K411"/>
    <mergeCell ref="C406:D406"/>
    <mergeCell ref="G406:H406"/>
    <mergeCell ref="I406:K406"/>
    <mergeCell ref="C407:D407"/>
    <mergeCell ref="G407:H407"/>
    <mergeCell ref="I407:K407"/>
    <mergeCell ref="C408:D408"/>
    <mergeCell ref="G408:H408"/>
    <mergeCell ref="I408:K408"/>
    <mergeCell ref="C415:D415"/>
    <mergeCell ref="G415:H415"/>
    <mergeCell ref="I415:K415"/>
    <mergeCell ref="C416:D416"/>
    <mergeCell ref="G416:H416"/>
    <mergeCell ref="I416:K416"/>
    <mergeCell ref="C417:D417"/>
    <mergeCell ref="G417:H417"/>
    <mergeCell ref="I417:K417"/>
    <mergeCell ref="C412:D412"/>
    <mergeCell ref="G412:H412"/>
    <mergeCell ref="I412:K412"/>
    <mergeCell ref="C413:D413"/>
    <mergeCell ref="G413:H413"/>
    <mergeCell ref="I413:K413"/>
    <mergeCell ref="C414:D414"/>
    <mergeCell ref="G414:H414"/>
    <mergeCell ref="I414:K414"/>
    <mergeCell ref="C421:D421"/>
    <mergeCell ref="G421:H421"/>
    <mergeCell ref="I421:K421"/>
    <mergeCell ref="C422:D422"/>
    <mergeCell ref="G422:H422"/>
    <mergeCell ref="I422:K422"/>
    <mergeCell ref="C423:D423"/>
    <mergeCell ref="G423:H423"/>
    <mergeCell ref="I423:K423"/>
    <mergeCell ref="C418:D418"/>
    <mergeCell ref="G418:H418"/>
    <mergeCell ref="I418:K418"/>
    <mergeCell ref="C419:D419"/>
    <mergeCell ref="G419:H419"/>
    <mergeCell ref="I419:K419"/>
    <mergeCell ref="C420:D420"/>
    <mergeCell ref="G420:H420"/>
    <mergeCell ref="I420:K420"/>
    <mergeCell ref="C427:D427"/>
    <mergeCell ref="G427:H427"/>
    <mergeCell ref="I427:K427"/>
    <mergeCell ref="C428:D428"/>
    <mergeCell ref="G428:H428"/>
    <mergeCell ref="I428:K428"/>
    <mergeCell ref="C429:D429"/>
    <mergeCell ref="G429:H429"/>
    <mergeCell ref="I429:K429"/>
    <mergeCell ref="C424:D424"/>
    <mergeCell ref="G424:H424"/>
    <mergeCell ref="I424:K424"/>
    <mergeCell ref="C425:D425"/>
    <mergeCell ref="G425:H425"/>
    <mergeCell ref="I425:K425"/>
    <mergeCell ref="C426:D426"/>
    <mergeCell ref="G426:H426"/>
    <mergeCell ref="I426:K426"/>
    <mergeCell ref="C433:D433"/>
    <mergeCell ref="G433:H433"/>
    <mergeCell ref="I433:K433"/>
    <mergeCell ref="C434:D434"/>
    <mergeCell ref="G434:H434"/>
    <mergeCell ref="I434:K434"/>
    <mergeCell ref="C435:D435"/>
    <mergeCell ref="G435:H435"/>
    <mergeCell ref="I435:K435"/>
    <mergeCell ref="C430:D430"/>
    <mergeCell ref="G430:H430"/>
    <mergeCell ref="I430:K430"/>
    <mergeCell ref="C431:D431"/>
    <mergeCell ref="G431:H431"/>
    <mergeCell ref="I431:K431"/>
    <mergeCell ref="C432:D432"/>
    <mergeCell ref="G432:H432"/>
    <mergeCell ref="I432:K432"/>
    <mergeCell ref="C439:D439"/>
    <mergeCell ref="G439:H439"/>
    <mergeCell ref="I439:K439"/>
    <mergeCell ref="C440:D440"/>
    <mergeCell ref="G440:H440"/>
    <mergeCell ref="I440:K440"/>
    <mergeCell ref="C441:D441"/>
    <mergeCell ref="G441:H441"/>
    <mergeCell ref="I441:K441"/>
    <mergeCell ref="C436:D436"/>
    <mergeCell ref="G436:H436"/>
    <mergeCell ref="I436:K436"/>
    <mergeCell ref="C437:D437"/>
    <mergeCell ref="G437:H437"/>
    <mergeCell ref="I437:K437"/>
    <mergeCell ref="C438:D438"/>
    <mergeCell ref="G438:H438"/>
    <mergeCell ref="I438:K438"/>
    <mergeCell ref="C445:D445"/>
    <mergeCell ref="G445:H445"/>
    <mergeCell ref="I445:K445"/>
    <mergeCell ref="C446:D446"/>
    <mergeCell ref="G446:H446"/>
    <mergeCell ref="I446:K446"/>
    <mergeCell ref="C447:D447"/>
    <mergeCell ref="G447:H447"/>
    <mergeCell ref="I447:K447"/>
    <mergeCell ref="C442:D442"/>
    <mergeCell ref="G442:H442"/>
    <mergeCell ref="I442:K442"/>
    <mergeCell ref="C443:D443"/>
    <mergeCell ref="G443:H443"/>
    <mergeCell ref="I443:K443"/>
    <mergeCell ref="C444:D444"/>
    <mergeCell ref="G444:H444"/>
    <mergeCell ref="I444:K444"/>
    <mergeCell ref="C451:D451"/>
    <mergeCell ref="G451:H451"/>
    <mergeCell ref="I451:K451"/>
    <mergeCell ref="C452:D452"/>
    <mergeCell ref="G452:H452"/>
    <mergeCell ref="I452:K452"/>
    <mergeCell ref="C453:D453"/>
    <mergeCell ref="G453:H453"/>
    <mergeCell ref="I453:K453"/>
    <mergeCell ref="C448:D448"/>
    <mergeCell ref="G448:H448"/>
    <mergeCell ref="I448:K448"/>
    <mergeCell ref="C449:D449"/>
    <mergeCell ref="G449:H449"/>
    <mergeCell ref="I449:K449"/>
    <mergeCell ref="C450:D450"/>
    <mergeCell ref="G450:H450"/>
    <mergeCell ref="I450:K450"/>
    <mergeCell ref="C457:D457"/>
    <mergeCell ref="G457:H457"/>
    <mergeCell ref="I457:K457"/>
    <mergeCell ref="C458:D458"/>
    <mergeCell ref="G458:H458"/>
    <mergeCell ref="I458:K458"/>
    <mergeCell ref="C459:D459"/>
    <mergeCell ref="G459:H459"/>
    <mergeCell ref="I459:K459"/>
    <mergeCell ref="C454:D454"/>
    <mergeCell ref="G454:H454"/>
    <mergeCell ref="I454:K454"/>
    <mergeCell ref="C455:D455"/>
    <mergeCell ref="G455:H455"/>
    <mergeCell ref="I455:K455"/>
    <mergeCell ref="C456:D456"/>
    <mergeCell ref="G456:H456"/>
    <mergeCell ref="I456:K456"/>
    <mergeCell ref="I484:K484"/>
    <mergeCell ref="C463:D463"/>
    <mergeCell ref="G463:H463"/>
    <mergeCell ref="I463:K463"/>
    <mergeCell ref="C480:D480"/>
    <mergeCell ref="G480:H480"/>
    <mergeCell ref="I480:K480"/>
    <mergeCell ref="C481:D481"/>
    <mergeCell ref="G481:H481"/>
    <mergeCell ref="I481:K481"/>
    <mergeCell ref="C460:D460"/>
    <mergeCell ref="G460:H460"/>
    <mergeCell ref="I460:K460"/>
    <mergeCell ref="C461:D461"/>
    <mergeCell ref="G461:H461"/>
    <mergeCell ref="I461:K461"/>
    <mergeCell ref="C462:D462"/>
    <mergeCell ref="G462:H462"/>
    <mergeCell ref="I462:K462"/>
    <mergeCell ref="C477:D477"/>
    <mergeCell ref="G477:H477"/>
    <mergeCell ref="I477:K477"/>
    <mergeCell ref="C478:D478"/>
    <mergeCell ref="G478:H478"/>
    <mergeCell ref="I478:K478"/>
    <mergeCell ref="C479:D479"/>
    <mergeCell ref="G479:H479"/>
    <mergeCell ref="I479:K479"/>
    <mergeCell ref="C472:D472"/>
    <mergeCell ref="G472:H472"/>
    <mergeCell ref="I472:K472"/>
    <mergeCell ref="C473:D473"/>
    <mergeCell ref="C501:D501"/>
    <mergeCell ref="G501:H501"/>
    <mergeCell ref="I501:K501"/>
    <mergeCell ref="C488:D488"/>
    <mergeCell ref="G488:H488"/>
    <mergeCell ref="I488:K488"/>
    <mergeCell ref="C489:D489"/>
    <mergeCell ref="G489:H489"/>
    <mergeCell ref="I489:K489"/>
    <mergeCell ref="C490:D490"/>
    <mergeCell ref="G490:H490"/>
    <mergeCell ref="I490:K490"/>
    <mergeCell ref="C496:D496"/>
    <mergeCell ref="G496:H496"/>
    <mergeCell ref="I496:K496"/>
    <mergeCell ref="C497:D497"/>
    <mergeCell ref="G497:H497"/>
    <mergeCell ref="I497:K497"/>
    <mergeCell ref="C498:D498"/>
    <mergeCell ref="G498:H498"/>
    <mergeCell ref="I498:K498"/>
    <mergeCell ref="C499:D499"/>
    <mergeCell ref="G499:H499"/>
    <mergeCell ref="I499:K499"/>
    <mergeCell ref="C500:D500"/>
    <mergeCell ref="G500:H500"/>
    <mergeCell ref="I500:K500"/>
    <mergeCell ref="I494:K494"/>
    <mergeCell ref="C495:D495"/>
    <mergeCell ref="G495:H495"/>
    <mergeCell ref="I495:K495"/>
    <mergeCell ref="C514:D514"/>
    <mergeCell ref="G514:H514"/>
    <mergeCell ref="I514:K514"/>
    <mergeCell ref="C515:D515"/>
    <mergeCell ref="G515:H515"/>
    <mergeCell ref="I515:K515"/>
    <mergeCell ref="C516:D516"/>
    <mergeCell ref="G516:H516"/>
    <mergeCell ref="I516:K516"/>
    <mergeCell ref="C511:D511"/>
    <mergeCell ref="G511:H511"/>
    <mergeCell ref="I511:K511"/>
    <mergeCell ref="C512:D512"/>
    <mergeCell ref="G512:H512"/>
    <mergeCell ref="I512:K512"/>
    <mergeCell ref="C513:D513"/>
    <mergeCell ref="G513:H513"/>
    <mergeCell ref="I513:K513"/>
    <mergeCell ref="C520:D520"/>
    <mergeCell ref="G520:H520"/>
    <mergeCell ref="I520:K520"/>
    <mergeCell ref="C521:D521"/>
    <mergeCell ref="G521:H521"/>
    <mergeCell ref="I521:K521"/>
    <mergeCell ref="C522:D522"/>
    <mergeCell ref="G522:H522"/>
    <mergeCell ref="I522:K522"/>
    <mergeCell ref="C517:D517"/>
    <mergeCell ref="G517:H517"/>
    <mergeCell ref="I517:K517"/>
    <mergeCell ref="C518:D518"/>
    <mergeCell ref="G518:H518"/>
    <mergeCell ref="I518:K518"/>
    <mergeCell ref="C519:D519"/>
    <mergeCell ref="G519:H519"/>
    <mergeCell ref="I519:K519"/>
    <mergeCell ref="C526:D526"/>
    <mergeCell ref="G526:H526"/>
    <mergeCell ref="I526:K526"/>
    <mergeCell ref="C527:D527"/>
    <mergeCell ref="G527:H527"/>
    <mergeCell ref="I527:K527"/>
    <mergeCell ref="C528:D528"/>
    <mergeCell ref="G528:H528"/>
    <mergeCell ref="I528:K528"/>
    <mergeCell ref="C523:D523"/>
    <mergeCell ref="G523:H523"/>
    <mergeCell ref="I523:K523"/>
    <mergeCell ref="C524:D524"/>
    <mergeCell ref="G524:H524"/>
    <mergeCell ref="I524:K524"/>
    <mergeCell ref="C525:D525"/>
    <mergeCell ref="G525:H525"/>
    <mergeCell ref="I525:K525"/>
    <mergeCell ref="C537:D537"/>
    <mergeCell ref="G537:H537"/>
    <mergeCell ref="I537:K537"/>
    <mergeCell ref="C538:D538"/>
    <mergeCell ref="G538:H538"/>
    <mergeCell ref="I538:K538"/>
    <mergeCell ref="C539:D539"/>
    <mergeCell ref="G539:H539"/>
    <mergeCell ref="I539:K539"/>
    <mergeCell ref="C529:D529"/>
    <mergeCell ref="G529:H529"/>
    <mergeCell ref="I529:K529"/>
    <mergeCell ref="C535:D535"/>
    <mergeCell ref="G535:H535"/>
    <mergeCell ref="I535:K535"/>
    <mergeCell ref="C536:D536"/>
    <mergeCell ref="G536:H536"/>
    <mergeCell ref="I536:K536"/>
    <mergeCell ref="C548:D548"/>
    <mergeCell ref="G548:H548"/>
    <mergeCell ref="I548:K548"/>
    <mergeCell ref="C545:D545"/>
    <mergeCell ref="G545:H545"/>
    <mergeCell ref="I545:K545"/>
    <mergeCell ref="C546:D546"/>
    <mergeCell ref="G546:H546"/>
    <mergeCell ref="I546:K546"/>
    <mergeCell ref="C547:D547"/>
    <mergeCell ref="G547:H547"/>
    <mergeCell ref="I547:K547"/>
    <mergeCell ref="C552:D552"/>
    <mergeCell ref="G552:H552"/>
    <mergeCell ref="I552:K552"/>
    <mergeCell ref="C553:D553"/>
    <mergeCell ref="G553:H553"/>
    <mergeCell ref="I553:K553"/>
    <mergeCell ref="C549:D549"/>
    <mergeCell ref="G549:H549"/>
    <mergeCell ref="I549:K549"/>
    <mergeCell ref="C550:D550"/>
    <mergeCell ref="G550:H550"/>
    <mergeCell ref="I550:K550"/>
    <mergeCell ref="C551:D551"/>
    <mergeCell ref="G551:H551"/>
    <mergeCell ref="I551:K551"/>
    <mergeCell ref="C554:D554"/>
    <mergeCell ref="G554:H554"/>
    <mergeCell ref="I554:K554"/>
    <mergeCell ref="C555:D555"/>
    <mergeCell ref="G555:H555"/>
    <mergeCell ref="I555:K555"/>
    <mergeCell ref="C556:D556"/>
    <mergeCell ref="G556:H556"/>
    <mergeCell ref="C567:D567"/>
    <mergeCell ref="G567:H567"/>
    <mergeCell ref="I567:K567"/>
    <mergeCell ref="C559:D559"/>
    <mergeCell ref="G559:H559"/>
    <mergeCell ref="I559:K559"/>
    <mergeCell ref="C560:D560"/>
    <mergeCell ref="G560:H560"/>
    <mergeCell ref="I560:K560"/>
    <mergeCell ref="C566:D566"/>
    <mergeCell ref="G566:H566"/>
    <mergeCell ref="I566:K566"/>
    <mergeCell ref="I556:K556"/>
    <mergeCell ref="C564:D564"/>
    <mergeCell ref="G564:H564"/>
    <mergeCell ref="I564:K564"/>
    <mergeCell ref="C565:D565"/>
    <mergeCell ref="G565:H565"/>
    <mergeCell ref="I565:K565"/>
    <mergeCell ref="C561:D561"/>
    <mergeCell ref="G561:H561"/>
    <mergeCell ref="I561:K561"/>
    <mergeCell ref="C562:D562"/>
    <mergeCell ref="G562:H562"/>
    <mergeCell ref="C579:D579"/>
    <mergeCell ref="G579:H579"/>
    <mergeCell ref="I579:K579"/>
    <mergeCell ref="C580:D580"/>
    <mergeCell ref="G580:H580"/>
    <mergeCell ref="I580:K580"/>
    <mergeCell ref="C581:D581"/>
    <mergeCell ref="G581:H581"/>
    <mergeCell ref="I581:K581"/>
    <mergeCell ref="C576:D576"/>
    <mergeCell ref="G576:H576"/>
    <mergeCell ref="I576:K576"/>
    <mergeCell ref="C577:D577"/>
    <mergeCell ref="G577:H577"/>
    <mergeCell ref="I577:K577"/>
    <mergeCell ref="C578:D578"/>
    <mergeCell ref="G578:H578"/>
    <mergeCell ref="I578:K578"/>
    <mergeCell ref="C593:D593"/>
    <mergeCell ref="G593:H593"/>
    <mergeCell ref="I593:K593"/>
    <mergeCell ref="C594:D594"/>
    <mergeCell ref="G594:H594"/>
    <mergeCell ref="I594:K594"/>
    <mergeCell ref="C595:D595"/>
    <mergeCell ref="G595:H595"/>
    <mergeCell ref="I595:K595"/>
    <mergeCell ref="C582:D582"/>
    <mergeCell ref="G582:H582"/>
    <mergeCell ref="I582:K582"/>
    <mergeCell ref="C591:D591"/>
    <mergeCell ref="G591:H591"/>
    <mergeCell ref="I591:K591"/>
    <mergeCell ref="C592:D592"/>
    <mergeCell ref="G592:H592"/>
    <mergeCell ref="I592:K592"/>
    <mergeCell ref="C589:D589"/>
    <mergeCell ref="G589:H589"/>
    <mergeCell ref="I589:K589"/>
    <mergeCell ref="C590:D590"/>
    <mergeCell ref="G590:H590"/>
    <mergeCell ref="I590:K590"/>
    <mergeCell ref="C583:D583"/>
    <mergeCell ref="G583:H583"/>
    <mergeCell ref="I583:K583"/>
    <mergeCell ref="C584:D584"/>
    <mergeCell ref="G584:H584"/>
    <mergeCell ref="I584:K584"/>
    <mergeCell ref="C585:D585"/>
    <mergeCell ref="G585:H585"/>
    <mergeCell ref="C599:D599"/>
    <mergeCell ref="G599:H599"/>
    <mergeCell ref="I599:K599"/>
    <mergeCell ref="C600:D600"/>
    <mergeCell ref="G600:H600"/>
    <mergeCell ref="I600:K600"/>
    <mergeCell ref="C601:D601"/>
    <mergeCell ref="G601:H601"/>
    <mergeCell ref="I601:K601"/>
    <mergeCell ref="C596:D596"/>
    <mergeCell ref="G596:H596"/>
    <mergeCell ref="I596:K596"/>
    <mergeCell ref="C597:D597"/>
    <mergeCell ref="G597:H597"/>
    <mergeCell ref="I597:K597"/>
    <mergeCell ref="C598:D598"/>
    <mergeCell ref="G598:H598"/>
    <mergeCell ref="I598:K598"/>
    <mergeCell ref="C605:D605"/>
    <mergeCell ref="G605:H605"/>
    <mergeCell ref="I605:K605"/>
    <mergeCell ref="C606:D606"/>
    <mergeCell ref="G606:H606"/>
    <mergeCell ref="I606:K606"/>
    <mergeCell ref="C607:D607"/>
    <mergeCell ref="G607:H607"/>
    <mergeCell ref="I607:K607"/>
    <mergeCell ref="C602:D602"/>
    <mergeCell ref="G602:H602"/>
    <mergeCell ref="I602:K602"/>
    <mergeCell ref="C603:D603"/>
    <mergeCell ref="G603:H603"/>
    <mergeCell ref="I603:K603"/>
    <mergeCell ref="C604:D604"/>
    <mergeCell ref="G604:H604"/>
    <mergeCell ref="I604:K604"/>
    <mergeCell ref="C611:D611"/>
    <mergeCell ref="G611:H611"/>
    <mergeCell ref="I611:K611"/>
    <mergeCell ref="C612:D612"/>
    <mergeCell ref="G612:H612"/>
    <mergeCell ref="I612:K612"/>
    <mergeCell ref="C613:D613"/>
    <mergeCell ref="G613:H613"/>
    <mergeCell ref="I613:K613"/>
    <mergeCell ref="C608:D608"/>
    <mergeCell ref="G608:H608"/>
    <mergeCell ref="I608:K608"/>
    <mergeCell ref="C609:D609"/>
    <mergeCell ref="G609:H609"/>
    <mergeCell ref="I609:K609"/>
    <mergeCell ref="C610:D610"/>
    <mergeCell ref="G610:H610"/>
    <mergeCell ref="I610:K610"/>
    <mergeCell ref="I623:K623"/>
    <mergeCell ref="C624:D624"/>
    <mergeCell ref="G624:H624"/>
    <mergeCell ref="I624:K624"/>
    <mergeCell ref="C631:D631"/>
    <mergeCell ref="G631:H631"/>
    <mergeCell ref="I631:K631"/>
    <mergeCell ref="C637:D637"/>
    <mergeCell ref="G637:H637"/>
    <mergeCell ref="I637:K637"/>
    <mergeCell ref="C638:D638"/>
    <mergeCell ref="G638:H638"/>
    <mergeCell ref="I638:K638"/>
    <mergeCell ref="C628:D628"/>
    <mergeCell ref="G628:H628"/>
    <mergeCell ref="I628:K628"/>
    <mergeCell ref="C629:D629"/>
    <mergeCell ref="G629:H629"/>
    <mergeCell ref="I629:K629"/>
    <mergeCell ref="C630:D630"/>
    <mergeCell ref="G630:H630"/>
    <mergeCell ref="I630:K630"/>
    <mergeCell ref="C625:D625"/>
    <mergeCell ref="G625:H625"/>
    <mergeCell ref="I625:K625"/>
    <mergeCell ref="C626:D626"/>
    <mergeCell ref="G626:H626"/>
    <mergeCell ref="I626:K626"/>
    <mergeCell ref="C627:D627"/>
    <mergeCell ref="G627:H627"/>
    <mergeCell ref="I627:K627"/>
    <mergeCell ref="I639:K639"/>
    <mergeCell ref="C640:D640"/>
    <mergeCell ref="G640:H640"/>
    <mergeCell ref="I640:K640"/>
    <mergeCell ref="C641:D641"/>
    <mergeCell ref="G641:H641"/>
    <mergeCell ref="I641:K641"/>
    <mergeCell ref="C653:D653"/>
    <mergeCell ref="G653:H653"/>
    <mergeCell ref="I653:K653"/>
    <mergeCell ref="C654:D654"/>
    <mergeCell ref="G654:H654"/>
    <mergeCell ref="I654:K654"/>
    <mergeCell ref="C655:D655"/>
    <mergeCell ref="G655:H655"/>
    <mergeCell ref="I655:K655"/>
    <mergeCell ref="C645:D645"/>
    <mergeCell ref="G645:H645"/>
    <mergeCell ref="I645:K645"/>
    <mergeCell ref="C646:D646"/>
    <mergeCell ref="G646:H646"/>
    <mergeCell ref="I646:K646"/>
    <mergeCell ref="C652:D652"/>
    <mergeCell ref="G652:H652"/>
    <mergeCell ref="I652:K652"/>
    <mergeCell ref="C648:D648"/>
    <mergeCell ref="G648:H648"/>
    <mergeCell ref="I648:K648"/>
    <mergeCell ref="C649:D649"/>
    <mergeCell ref="G649:H649"/>
    <mergeCell ref="I649:K649"/>
    <mergeCell ref="C650:D650"/>
    <mergeCell ref="G662:H662"/>
    <mergeCell ref="I662:K662"/>
    <mergeCell ref="C663:D663"/>
    <mergeCell ref="G663:H663"/>
    <mergeCell ref="I663:K663"/>
    <mergeCell ref="C664:D664"/>
    <mergeCell ref="G664:H664"/>
    <mergeCell ref="I664:K664"/>
    <mergeCell ref="G650:H650"/>
    <mergeCell ref="I650:K650"/>
    <mergeCell ref="C651:D651"/>
    <mergeCell ref="G651:H651"/>
    <mergeCell ref="I651:K651"/>
    <mergeCell ref="C659:D659"/>
    <mergeCell ref="G659:H659"/>
    <mergeCell ref="I659:K659"/>
    <mergeCell ref="C660:D660"/>
    <mergeCell ref="G660:H660"/>
    <mergeCell ref="I660:K660"/>
    <mergeCell ref="C661:D661"/>
    <mergeCell ref="G661:H661"/>
    <mergeCell ref="I661:K661"/>
    <mergeCell ref="C656:D656"/>
    <mergeCell ref="G656:H656"/>
    <mergeCell ref="I656:K656"/>
    <mergeCell ref="C657:D657"/>
    <mergeCell ref="G657:H657"/>
    <mergeCell ref="I657:K657"/>
    <mergeCell ref="C658:D658"/>
    <mergeCell ref="G658:H658"/>
    <mergeCell ref="I658:K658"/>
    <mergeCell ref="C662:D662"/>
    <mergeCell ref="C682:D682"/>
    <mergeCell ref="G682:H682"/>
    <mergeCell ref="I682:K682"/>
    <mergeCell ref="C683:D683"/>
    <mergeCell ref="G683:H683"/>
    <mergeCell ref="I683:K683"/>
    <mergeCell ref="C684:D684"/>
    <mergeCell ref="G684:H684"/>
    <mergeCell ref="I684:K684"/>
    <mergeCell ref="C674:D674"/>
    <mergeCell ref="G674:H674"/>
    <mergeCell ref="I674:K674"/>
    <mergeCell ref="C675:D675"/>
    <mergeCell ref="G675:H675"/>
    <mergeCell ref="I675:K675"/>
    <mergeCell ref="C681:D681"/>
    <mergeCell ref="G681:H681"/>
    <mergeCell ref="I681:K681"/>
    <mergeCell ref="C676:D676"/>
    <mergeCell ref="G676:H676"/>
    <mergeCell ref="I676:K676"/>
    <mergeCell ref="C677:D677"/>
    <mergeCell ref="G677:H677"/>
    <mergeCell ref="I677:K677"/>
    <mergeCell ref="C678:D678"/>
    <mergeCell ref="G678:H678"/>
    <mergeCell ref="I678:K678"/>
    <mergeCell ref="C679:D679"/>
    <mergeCell ref="G679:H679"/>
    <mergeCell ref="I679:K679"/>
    <mergeCell ref="C680:D680"/>
    <mergeCell ref="G680:H680"/>
    <mergeCell ref="C685:D685"/>
    <mergeCell ref="G685:H685"/>
    <mergeCell ref="I685:K685"/>
    <mergeCell ref="C686:D686"/>
    <mergeCell ref="G686:H686"/>
    <mergeCell ref="I686:K686"/>
    <mergeCell ref="C687:D687"/>
    <mergeCell ref="G687:H687"/>
    <mergeCell ref="I687:K687"/>
    <mergeCell ref="C693:D693"/>
    <mergeCell ref="G693:H693"/>
    <mergeCell ref="I693:K693"/>
    <mergeCell ref="C694:D694"/>
    <mergeCell ref="G694:H694"/>
    <mergeCell ref="I694:K694"/>
    <mergeCell ref="C695:D695"/>
    <mergeCell ref="G695:H695"/>
    <mergeCell ref="I695:K695"/>
    <mergeCell ref="C689:D689"/>
    <mergeCell ref="G689:H689"/>
    <mergeCell ref="I689:K689"/>
    <mergeCell ref="C690:D690"/>
    <mergeCell ref="G690:H690"/>
    <mergeCell ref="I690:K690"/>
    <mergeCell ref="C691:D691"/>
    <mergeCell ref="G691:H691"/>
    <mergeCell ref="I691:K691"/>
    <mergeCell ref="C692:D692"/>
    <mergeCell ref="G692:H692"/>
    <mergeCell ref="I692:K692"/>
    <mergeCell ref="C701:D701"/>
    <mergeCell ref="G701:H701"/>
    <mergeCell ref="I701:K701"/>
    <mergeCell ref="C702:D702"/>
    <mergeCell ref="G702:H702"/>
    <mergeCell ref="I702:K702"/>
    <mergeCell ref="C703:D703"/>
    <mergeCell ref="G703:H703"/>
    <mergeCell ref="I703:K703"/>
    <mergeCell ref="C688:D688"/>
    <mergeCell ref="G688:H688"/>
    <mergeCell ref="I688:K688"/>
    <mergeCell ref="C699:D699"/>
    <mergeCell ref="G699:H699"/>
    <mergeCell ref="I699:K699"/>
    <mergeCell ref="C700:D700"/>
    <mergeCell ref="G700:H700"/>
    <mergeCell ref="I700:K700"/>
    <mergeCell ref="C696:D696"/>
    <mergeCell ref="G696:H696"/>
    <mergeCell ref="I696:K696"/>
    <mergeCell ref="C697:D697"/>
    <mergeCell ref="G697:H697"/>
    <mergeCell ref="I697:K697"/>
    <mergeCell ref="C698:D698"/>
    <mergeCell ref="G698:H698"/>
    <mergeCell ref="I698:K698"/>
    <mergeCell ref="C707:D707"/>
    <mergeCell ref="G707:H707"/>
    <mergeCell ref="I707:K707"/>
    <mergeCell ref="C708:D708"/>
    <mergeCell ref="G708:H708"/>
    <mergeCell ref="I708:K708"/>
    <mergeCell ref="C709:D709"/>
    <mergeCell ref="G709:H709"/>
    <mergeCell ref="I709:K709"/>
    <mergeCell ref="C704:D704"/>
    <mergeCell ref="G704:H704"/>
    <mergeCell ref="I704:K704"/>
    <mergeCell ref="C705:D705"/>
    <mergeCell ref="G705:H705"/>
    <mergeCell ref="I705:K705"/>
    <mergeCell ref="C706:D706"/>
    <mergeCell ref="G706:H706"/>
    <mergeCell ref="I706:K706"/>
    <mergeCell ref="C713:D713"/>
    <mergeCell ref="G713:H713"/>
    <mergeCell ref="I713:K713"/>
    <mergeCell ref="C714:D714"/>
    <mergeCell ref="G714:H714"/>
    <mergeCell ref="I714:K714"/>
    <mergeCell ref="C715:D715"/>
    <mergeCell ref="G715:H715"/>
    <mergeCell ref="I715:K715"/>
    <mergeCell ref="C710:D710"/>
    <mergeCell ref="G710:H710"/>
    <mergeCell ref="I710:K710"/>
    <mergeCell ref="C711:D711"/>
    <mergeCell ref="G711:H711"/>
    <mergeCell ref="I711:K711"/>
    <mergeCell ref="C712:D712"/>
    <mergeCell ref="G712:H712"/>
    <mergeCell ref="I712:K712"/>
    <mergeCell ref="C719:D719"/>
    <mergeCell ref="G719:H719"/>
    <mergeCell ref="I719:K719"/>
    <mergeCell ref="C720:D720"/>
    <mergeCell ref="G720:H720"/>
    <mergeCell ref="I720:K720"/>
    <mergeCell ref="C721:D721"/>
    <mergeCell ref="G721:H721"/>
    <mergeCell ref="I721:K721"/>
    <mergeCell ref="C716:D716"/>
    <mergeCell ref="G716:H716"/>
    <mergeCell ref="I716:K716"/>
    <mergeCell ref="C717:D717"/>
    <mergeCell ref="G717:H717"/>
    <mergeCell ref="I717:K717"/>
    <mergeCell ref="C718:D718"/>
    <mergeCell ref="G718:H718"/>
    <mergeCell ref="I718:K718"/>
    <mergeCell ref="C725:D725"/>
    <mergeCell ref="G725:H725"/>
    <mergeCell ref="I725:K725"/>
    <mergeCell ref="C726:D726"/>
    <mergeCell ref="G726:H726"/>
    <mergeCell ref="I726:K726"/>
    <mergeCell ref="C727:D727"/>
    <mergeCell ref="G727:H727"/>
    <mergeCell ref="I727:K727"/>
    <mergeCell ref="C722:D722"/>
    <mergeCell ref="G722:H722"/>
    <mergeCell ref="I722:K722"/>
    <mergeCell ref="C723:D723"/>
    <mergeCell ref="G723:H723"/>
    <mergeCell ref="I723:K723"/>
    <mergeCell ref="C724:D724"/>
    <mergeCell ref="G724:H724"/>
    <mergeCell ref="I724:K724"/>
    <mergeCell ref="C731:D731"/>
    <mergeCell ref="G731:H731"/>
    <mergeCell ref="I731:K731"/>
    <mergeCell ref="C732:D732"/>
    <mergeCell ref="G732:H732"/>
    <mergeCell ref="I732:K732"/>
    <mergeCell ref="C733:D733"/>
    <mergeCell ref="G733:H733"/>
    <mergeCell ref="I733:K733"/>
    <mergeCell ref="C728:D728"/>
    <mergeCell ref="G728:H728"/>
    <mergeCell ref="I728:K728"/>
    <mergeCell ref="C729:D729"/>
    <mergeCell ref="G729:H729"/>
    <mergeCell ref="I729:K729"/>
    <mergeCell ref="C730:D730"/>
    <mergeCell ref="G730:H730"/>
    <mergeCell ref="I730:K730"/>
    <mergeCell ref="C737:D737"/>
    <mergeCell ref="G737:H737"/>
    <mergeCell ref="I737:K737"/>
    <mergeCell ref="C738:D738"/>
    <mergeCell ref="G738:H738"/>
    <mergeCell ref="I738:K738"/>
    <mergeCell ref="C739:D739"/>
    <mergeCell ref="G739:H739"/>
    <mergeCell ref="I739:K739"/>
    <mergeCell ref="C734:D734"/>
    <mergeCell ref="G734:H734"/>
    <mergeCell ref="I734:K734"/>
    <mergeCell ref="C735:D735"/>
    <mergeCell ref="G735:H735"/>
    <mergeCell ref="I735:K735"/>
    <mergeCell ref="C736:D736"/>
    <mergeCell ref="G736:H736"/>
    <mergeCell ref="I736:K736"/>
    <mergeCell ref="C743:D743"/>
    <mergeCell ref="G743:H743"/>
    <mergeCell ref="I743:K743"/>
    <mergeCell ref="C744:D744"/>
    <mergeCell ref="G744:H744"/>
    <mergeCell ref="I744:K744"/>
    <mergeCell ref="C745:D745"/>
    <mergeCell ref="G745:H745"/>
    <mergeCell ref="I745:K745"/>
    <mergeCell ref="C740:D740"/>
    <mergeCell ref="G740:H740"/>
    <mergeCell ref="I740:K740"/>
    <mergeCell ref="C741:D741"/>
    <mergeCell ref="G741:H741"/>
    <mergeCell ref="I741:K741"/>
    <mergeCell ref="C742:D742"/>
    <mergeCell ref="G742:H742"/>
    <mergeCell ref="I742:K742"/>
    <mergeCell ref="C749:D749"/>
    <mergeCell ref="G749:H749"/>
    <mergeCell ref="I749:K749"/>
    <mergeCell ref="C750:D750"/>
    <mergeCell ref="G750:H750"/>
    <mergeCell ref="I750:K750"/>
    <mergeCell ref="C751:D751"/>
    <mergeCell ref="G751:H751"/>
    <mergeCell ref="I751:K751"/>
    <mergeCell ref="C746:D746"/>
    <mergeCell ref="G746:H746"/>
    <mergeCell ref="I746:K746"/>
    <mergeCell ref="C747:D747"/>
    <mergeCell ref="G747:H747"/>
    <mergeCell ref="I747:K747"/>
    <mergeCell ref="C748:D748"/>
    <mergeCell ref="G748:H748"/>
    <mergeCell ref="I748:K748"/>
    <mergeCell ref="C755:D755"/>
    <mergeCell ref="G755:H755"/>
    <mergeCell ref="I755:K755"/>
    <mergeCell ref="C756:D756"/>
    <mergeCell ref="G756:H756"/>
    <mergeCell ref="I756:K756"/>
    <mergeCell ref="C757:D757"/>
    <mergeCell ref="G757:H757"/>
    <mergeCell ref="I757:K757"/>
    <mergeCell ref="C752:D752"/>
    <mergeCell ref="G752:H752"/>
    <mergeCell ref="I752:K752"/>
    <mergeCell ref="C753:D753"/>
    <mergeCell ref="G753:H753"/>
    <mergeCell ref="I753:K753"/>
    <mergeCell ref="C754:D754"/>
    <mergeCell ref="G754:H754"/>
    <mergeCell ref="I754:K754"/>
    <mergeCell ref="C761:D761"/>
    <mergeCell ref="G761:H761"/>
    <mergeCell ref="I761:K761"/>
    <mergeCell ref="C762:D762"/>
    <mergeCell ref="G762:H762"/>
    <mergeCell ref="I762:K762"/>
    <mergeCell ref="C763:D763"/>
    <mergeCell ref="G763:H763"/>
    <mergeCell ref="I763:K763"/>
    <mergeCell ref="C758:D758"/>
    <mergeCell ref="G758:H758"/>
    <mergeCell ref="I758:K758"/>
    <mergeCell ref="C759:D759"/>
    <mergeCell ref="G759:H759"/>
    <mergeCell ref="I759:K759"/>
    <mergeCell ref="C760:D760"/>
    <mergeCell ref="G760:H760"/>
    <mergeCell ref="I760:K760"/>
    <mergeCell ref="C767:D767"/>
    <mergeCell ref="G767:H767"/>
    <mergeCell ref="I767:K767"/>
    <mergeCell ref="C768:D768"/>
    <mergeCell ref="G768:H768"/>
    <mergeCell ref="I768:K768"/>
    <mergeCell ref="C769:D769"/>
    <mergeCell ref="G769:H769"/>
    <mergeCell ref="I769:K769"/>
    <mergeCell ref="C764:D764"/>
    <mergeCell ref="G764:H764"/>
    <mergeCell ref="I764:K764"/>
    <mergeCell ref="C765:D765"/>
    <mergeCell ref="G765:H765"/>
    <mergeCell ref="I765:K765"/>
    <mergeCell ref="C766:D766"/>
    <mergeCell ref="G766:H766"/>
    <mergeCell ref="I766:K766"/>
    <mergeCell ref="C773:D773"/>
    <mergeCell ref="G773:H773"/>
    <mergeCell ref="I773:K773"/>
    <mergeCell ref="C774:D774"/>
    <mergeCell ref="G774:H774"/>
    <mergeCell ref="I774:K774"/>
    <mergeCell ref="C775:D775"/>
    <mergeCell ref="G775:H775"/>
    <mergeCell ref="I775:K775"/>
    <mergeCell ref="C770:D770"/>
    <mergeCell ref="G770:H770"/>
    <mergeCell ref="I770:K770"/>
    <mergeCell ref="C771:D771"/>
    <mergeCell ref="G771:H771"/>
    <mergeCell ref="I771:K771"/>
    <mergeCell ref="C772:D772"/>
    <mergeCell ref="G772:H772"/>
    <mergeCell ref="I772:K772"/>
    <mergeCell ref="C779:D779"/>
    <mergeCell ref="G779:H779"/>
    <mergeCell ref="I779:K779"/>
    <mergeCell ref="C780:D780"/>
    <mergeCell ref="G780:H780"/>
    <mergeCell ref="I780:K780"/>
    <mergeCell ref="C781:D781"/>
    <mergeCell ref="G781:H781"/>
    <mergeCell ref="I781:K781"/>
    <mergeCell ref="C776:D776"/>
    <mergeCell ref="G776:H776"/>
    <mergeCell ref="I776:K776"/>
    <mergeCell ref="C777:D777"/>
    <mergeCell ref="G777:H777"/>
    <mergeCell ref="I777:K777"/>
    <mergeCell ref="C778:D778"/>
    <mergeCell ref="G778:H778"/>
    <mergeCell ref="I778:K778"/>
    <mergeCell ref="C782:D782"/>
    <mergeCell ref="G782:H782"/>
    <mergeCell ref="I782:K782"/>
    <mergeCell ref="C783:D783"/>
    <mergeCell ref="G783:H783"/>
    <mergeCell ref="I783:K783"/>
    <mergeCell ref="E184:F184"/>
    <mergeCell ref="H184:I184"/>
    <mergeCell ref="J184:L184"/>
    <mergeCell ref="E185:F185"/>
    <mergeCell ref="H185:I185"/>
    <mergeCell ref="J185:L185"/>
    <mergeCell ref="E186:F186"/>
    <mergeCell ref="H186:I186"/>
    <mergeCell ref="J186:L186"/>
    <mergeCell ref="C484:D484"/>
    <mergeCell ref="G484:H484"/>
    <mergeCell ref="I680:K680"/>
    <mergeCell ref="C493:D493"/>
    <mergeCell ref="G493:H493"/>
    <mergeCell ref="I493:K493"/>
    <mergeCell ref="C494:D494"/>
    <mergeCell ref="G494:H494"/>
    <mergeCell ref="I562:K562"/>
    <mergeCell ref="C563:D563"/>
    <mergeCell ref="G563:H563"/>
    <mergeCell ref="I563:K563"/>
    <mergeCell ref="C671:D671"/>
    <mergeCell ref="G671:H671"/>
    <mergeCell ref="I671:K671"/>
    <mergeCell ref="C672:D672"/>
    <mergeCell ref="G672:H672"/>
    <mergeCell ref="C60:D60"/>
    <mergeCell ref="B787:K787"/>
    <mergeCell ref="C231:D231"/>
    <mergeCell ref="G231:H231"/>
    <mergeCell ref="I231:K231"/>
    <mergeCell ref="C232:D232"/>
    <mergeCell ref="G232:H232"/>
    <mergeCell ref="I232:K232"/>
    <mergeCell ref="C233:D233"/>
    <mergeCell ref="G233:H233"/>
    <mergeCell ref="I233:K233"/>
    <mergeCell ref="C234:D234"/>
    <mergeCell ref="G234:H234"/>
    <mergeCell ref="I234:K234"/>
    <mergeCell ref="C491:D491"/>
    <mergeCell ref="G491:H491"/>
    <mergeCell ref="I491:K491"/>
    <mergeCell ref="C492:D492"/>
    <mergeCell ref="G492:H492"/>
    <mergeCell ref="I492:K492"/>
    <mergeCell ref="C485:D485"/>
    <mergeCell ref="G485:H485"/>
    <mergeCell ref="I485:K485"/>
    <mergeCell ref="C486:D486"/>
    <mergeCell ref="G486:H486"/>
    <mergeCell ref="I486:K486"/>
    <mergeCell ref="C482:D482"/>
    <mergeCell ref="G482:H482"/>
    <mergeCell ref="I482:K482"/>
    <mergeCell ref="C483:D483"/>
    <mergeCell ref="G483:H483"/>
    <mergeCell ref="I483:K483"/>
    <mergeCell ref="I672:K672"/>
    <mergeCell ref="C673:D673"/>
    <mergeCell ref="G673:H673"/>
    <mergeCell ref="I673:K673"/>
    <mergeCell ref="C668:D668"/>
    <mergeCell ref="G668:H668"/>
    <mergeCell ref="I668:K668"/>
    <mergeCell ref="C669:D669"/>
    <mergeCell ref="G669:H669"/>
    <mergeCell ref="I669:K669"/>
    <mergeCell ref="C670:D670"/>
    <mergeCell ref="G670:H670"/>
    <mergeCell ref="I670:K670"/>
    <mergeCell ref="C665:D665"/>
    <mergeCell ref="G665:H665"/>
    <mergeCell ref="I665:K665"/>
    <mergeCell ref="C666:D666"/>
    <mergeCell ref="G666:H666"/>
    <mergeCell ref="I666:K666"/>
    <mergeCell ref="C667:D667"/>
    <mergeCell ref="G667:H667"/>
    <mergeCell ref="I667:K667"/>
  </mergeCells>
  <pageMargins left="0.39370078740157499" right="0.39370078740157499" top="0.39370078740157499" bottom="0.70866141732283505" header="0.39370078740157499" footer="0.39370078740157499"/>
  <pageSetup paperSize="9" scale="60" fitToHeight="0" orientation="portrait" horizontalDpi="300" verticalDpi="300" r:id="rId1"/>
  <headerFooter alignWithMargins="0">
    <oddFooter>&amp;L&amp;"Arial,Regular"&amp;8 LC Šifra apl. (2018) &amp;C&amp;"Arial,Regular"&amp;8Stranica &amp;P od &amp;N &amp;R&amp;"Arial,Regular"&amp;8 *Obrada LC*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Krunoslav Golub</dc:creator>
  <cp:lastModifiedBy>Grad Pregrada</cp:lastModifiedBy>
  <cp:lastPrinted>2025-12-18T09:51:16Z</cp:lastPrinted>
  <dcterms:created xsi:type="dcterms:W3CDTF">2018-05-09T13:02:37Z</dcterms:created>
  <dcterms:modified xsi:type="dcterms:W3CDTF">2025-12-18T09:51:23Z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