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66925"/>
  <xr:revisionPtr revIDLastSave="0" documentId="13_ncr:1_{C43709B4-CA50-4E1A-A4CC-A6E4A9BC30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spisObracunaProracunaBezProsle" sheetId="1" r:id="rId1"/>
  </sheets>
  <definedNames>
    <definedName name="JR_PAGE_ANCHOR_0_1">IspisObracunaProracunaBezProsle!#REF!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" l="1"/>
  <c r="H42" i="1"/>
  <c r="K42" i="1" s="1"/>
  <c r="L42" i="1"/>
  <c r="L39" i="1" l="1"/>
  <c r="L40" i="1"/>
  <c r="J40" i="1"/>
  <c r="L41" i="1" l="1"/>
  <c r="L43" i="1" s="1"/>
  <c r="H40" i="1"/>
  <c r="K40" i="1" s="1"/>
  <c r="H39" i="1"/>
  <c r="H41" i="1" l="1"/>
  <c r="K39" i="1"/>
  <c r="H43" i="1" l="1"/>
  <c r="K43" i="1" s="1"/>
  <c r="K41" i="1"/>
</calcChain>
</file>

<file path=xl/sharedStrings.xml><?xml version="1.0" encoding="utf-8"?>
<sst xmlns="http://schemas.openxmlformats.org/spreadsheetml/2006/main" count="154" uniqueCount="101">
  <si>
    <t>SVEUKUPNO RASHODI / IZDACI</t>
  </si>
  <si>
    <t>Glava 20001</t>
  </si>
  <si>
    <t>UPRAVNI ODJEL ZA OPĆE POSLOVE I DRUŠTV.DJELATNOSTI</t>
  </si>
  <si>
    <t>UPRAVNI ODJEL ZA FINANCIJE I GOSPODARSTVO</t>
  </si>
  <si>
    <t>Glava 30001</t>
  </si>
  <si>
    <t>Ova Odluka stupa na snagu danom donošenja.</t>
  </si>
  <si>
    <t>GRADONAČELNIK</t>
  </si>
  <si>
    <t>A. RAČUN PRIHODA I RASHODA</t>
  </si>
  <si>
    <t>6</t>
  </si>
  <si>
    <t>Prihodi poslovanja</t>
  </si>
  <si>
    <t>7</t>
  </si>
  <si>
    <t>Prihodi od prodaje nefinancijske imovine</t>
  </si>
  <si>
    <t>3</t>
  </si>
  <si>
    <t>Rashodi poslovanja</t>
  </si>
  <si>
    <t>4</t>
  </si>
  <si>
    <t>Rashodi za nabavu nefinancijske imovine</t>
  </si>
  <si>
    <t>RAZLIKA</t>
  </si>
  <si>
    <t>B. RAČUN ZADUŽIVANJA/FINANCIRANJA</t>
  </si>
  <si>
    <t>8</t>
  </si>
  <si>
    <t>Primici od financijske imovine i zaduživanja</t>
  </si>
  <si>
    <t>5</t>
  </si>
  <si>
    <t>Izdaci za financijsku imovinu i otplate zajmova</t>
  </si>
  <si>
    <t>NETO ZADUŽIVANJE/FINANCIRANJE</t>
  </si>
  <si>
    <t>C. RASPOLOŽIVA SREDSTVA IZ PRETHODNIH GODINA</t>
  </si>
  <si>
    <t>VIŠAK/MANJAK IZ PRETHODNIH GODINA</t>
  </si>
  <si>
    <t>32</t>
  </si>
  <si>
    <t>Materijalni rashodi</t>
  </si>
  <si>
    <t>OPĆI DIO</t>
  </si>
  <si>
    <t>POSEBNI DIO</t>
  </si>
  <si>
    <t xml:space="preserve">      REPUBLIKA HRVATSKA</t>
  </si>
  <si>
    <t>KRAPINSKO ZAGORSKA ŽUPANIJA</t>
  </si>
  <si>
    <t xml:space="preserve">         GRAD PREGRADA</t>
  </si>
  <si>
    <t xml:space="preserve">         GRADONAČELNIK</t>
  </si>
  <si>
    <t xml:space="preserve">ODLUKU </t>
  </si>
  <si>
    <t>Točka 1.</t>
  </si>
  <si>
    <t>UKUPNO PRIHODI I PRIMICI</t>
  </si>
  <si>
    <t>UKUPNO RASHODI I IZDACI:</t>
  </si>
  <si>
    <t>VIŠAK/MANJAK</t>
  </si>
  <si>
    <t>Preneseni višak/manjak</t>
  </si>
  <si>
    <t>Višak za prijenos u iduću godinu</t>
  </si>
  <si>
    <t>Točka 2.</t>
  </si>
  <si>
    <t>BROJ KONTA</t>
  </si>
  <si>
    <t>VRSTA RASHODA / IZDATAKA</t>
  </si>
  <si>
    <t>PLANIRANO</t>
  </si>
  <si>
    <t>PROMJENA IZNOS</t>
  </si>
  <si>
    <t>PROMJENA (%)</t>
  </si>
  <si>
    <t>NOVI IZNOS</t>
  </si>
  <si>
    <t/>
  </si>
  <si>
    <t>0.1%</t>
  </si>
  <si>
    <t>PROMJENA</t>
  </si>
  <si>
    <t>VRSTA PRIHODA / RASHODA</t>
  </si>
  <si>
    <t>IZNOS</t>
  </si>
  <si>
    <t>(%)</t>
  </si>
  <si>
    <t>Program 1009</t>
  </si>
  <si>
    <t>ODRŽAVANJE KOMUNALNE INFRASTRUKTURE</t>
  </si>
  <si>
    <t>o preraspodjeli sredstava planiranih u proračunu za 2025. godinu</t>
  </si>
  <si>
    <t>Izvorni plan 2025. (1)</t>
  </si>
  <si>
    <t>Izmjene plana 2025. (2)</t>
  </si>
  <si>
    <t>Tekući plan 2025. (3)</t>
  </si>
  <si>
    <t>-0.2%</t>
  </si>
  <si>
    <t>Razdjel 200</t>
  </si>
  <si>
    <t>UPRAVNI ODJEL ZA OPĆE POSLOVE I DRUŠTVENE DJELATNOSTI</t>
  </si>
  <si>
    <t>Izvor  1.1.</t>
  </si>
  <si>
    <t>Opći prihodi i primici proračuna</t>
  </si>
  <si>
    <t>Razdjel 300</t>
  </si>
  <si>
    <t>Preraspodjela sredstava iz točke 1. ove Odluke sastavni je dio Proračuna Grada Pregrade za 2025. godinu.</t>
  </si>
  <si>
    <t>Utvrđuje se preraspodjela pojedinih stavaka Proračuna Grada Pregrade za 2025. godinu:</t>
  </si>
  <si>
    <t>URBROJ:2140-5-02-25-1</t>
  </si>
  <si>
    <t>Razdjel 100</t>
  </si>
  <si>
    <t>PREDSTAVNIČKA I IZVRŠNA TIJELA</t>
  </si>
  <si>
    <t>Glava 10001</t>
  </si>
  <si>
    <t>GRADSKO VIJEĆE I GRADONAČELNIK</t>
  </si>
  <si>
    <t>Program 1000</t>
  </si>
  <si>
    <t>JAVNA UPRAVA I ADMINISTRACIJA-G.vijeće i gradon.-donoš. akata i mjera iz djel.Grada</t>
  </si>
  <si>
    <t>Program 1020</t>
  </si>
  <si>
    <t>UPRAVLJANJE IMOVINOM</t>
  </si>
  <si>
    <t>Tekući projekt T102005</t>
  </si>
  <si>
    <t>Geodetske i usluge projektiranja vezane za imovinu Grada</t>
  </si>
  <si>
    <t>Program 1002</t>
  </si>
  <si>
    <t>JAVNA UPRAVA I ADMINISTRACIJA-UO za fin.i gosp.-priprema akata</t>
  </si>
  <si>
    <t>Aktivnost A100202</t>
  </si>
  <si>
    <t>Plaće i naknade za rad zaposlenih u  Upravnim odjelima</t>
  </si>
  <si>
    <t>31</t>
  </si>
  <si>
    <t>Rashodi za zaposlene</t>
  </si>
  <si>
    <t>Promjena %</t>
  </si>
  <si>
    <t>Aktivnost A100001</t>
  </si>
  <si>
    <t>Sredstva za rad  Gradskog vijeća, gradonačelnika i zamjenika</t>
  </si>
  <si>
    <t>Program 1004</t>
  </si>
  <si>
    <t>OSNOVNO I SREDNJEŠKOLSKO OBRAZOVANJE</t>
  </si>
  <si>
    <t>Aktivnost A100404</t>
  </si>
  <si>
    <t>Grad Pregrada prijatelj djece</t>
  </si>
  <si>
    <t>Aktivnost A100405</t>
  </si>
  <si>
    <t>Sufinanc. prijevoza srednješkolaca</t>
  </si>
  <si>
    <t>Aktivnost A100902</t>
  </si>
  <si>
    <t>Održavanje i energija za javnu rasvjetu</t>
  </si>
  <si>
    <t>Goran Vukmanić</t>
  </si>
  <si>
    <t>0.0%</t>
  </si>
  <si>
    <t>KLASA:400-01/25-01/15</t>
  </si>
  <si>
    <t>Pregrada, 31. prosinca 2025.</t>
  </si>
  <si>
    <t>Točka 3.</t>
  </si>
  <si>
    <t>Na temelju članka 60. Zakona o proračunu ("Narodne novine", broj 144/21), članka 9. Odluke o  izvršavanju Proračuna Grada Pregrade za 2025. godinu ("Službeni glasnik Krapinsko-zagorske županije", broj 51A/24 i 15/25) i članka 52. Statuta grada Pregrade ("Službeni glasnik Krapinsko-zagorske županije", broj 6/13, 17/13, 7/18,16/18- pročišćeni tekst, 5/20, 8/21, 38/22, 40/23) donosim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</si>
</sst>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\ #,##0.00"/>
    <numFmt numFmtId="165" formatCode="[$-1041A]#,##0.00;\-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696969"/>
        <bgColor rgb="FF696969"/>
      </patternFill>
    </fill>
    <fill>
      <patternFill patternType="solid">
        <fgColor rgb="FF0000CE"/>
        <bgColor rgb="FF0000C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solid">
        <fgColor rgb="FF000080"/>
        <bgColor rgb="FF000080"/>
      </patternFill>
    </fill>
    <fill>
      <patternFill patternType="solid">
        <fgColor rgb="FFFFEE75"/>
        <bgColor rgb="FFFFEE75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1"/>
  </cellStyleXfs>
  <cellXfs count="106">
    <xf numFmtId="0" fontId="0" fillId="0" borderId="0" xfId="0"/>
    <xf numFmtId="0" fontId="2" fillId="0" borderId="0" xfId="0" applyFont="1"/>
    <xf numFmtId="0" fontId="5" fillId="0" borderId="4" xfId="2" applyFont="1" applyBorder="1" applyAlignment="1">
      <alignment horizontal="left" vertical="center" wrapText="1" readingOrder="1"/>
    </xf>
    <xf numFmtId="0" fontId="5" fillId="0" borderId="4" xfId="2" applyFont="1" applyBorder="1" applyAlignment="1">
      <alignment horizontal="right" wrapText="1" readingOrder="1"/>
    </xf>
    <xf numFmtId="0" fontId="5" fillId="0" borderId="5" xfId="2" applyFont="1" applyBorder="1" applyAlignment="1">
      <alignment horizontal="left" vertical="center" wrapText="1" readingOrder="1"/>
    </xf>
    <xf numFmtId="0" fontId="5" fillId="0" borderId="5" xfId="2" applyFont="1" applyBorder="1" applyAlignment="1">
      <alignment horizontal="right" wrapText="1" readingOrder="1"/>
    </xf>
    <xf numFmtId="0" fontId="5" fillId="0" borderId="1" xfId="2" applyFont="1" applyAlignment="1">
      <alignment horizontal="center" vertical="center" wrapText="1" readingOrder="1"/>
    </xf>
    <xf numFmtId="0" fontId="5" fillId="0" borderId="1" xfId="2" applyFont="1" applyAlignment="1">
      <alignment horizontal="center" wrapText="1" readingOrder="1"/>
    </xf>
    <xf numFmtId="0" fontId="6" fillId="0" borderId="0" xfId="0" applyFont="1"/>
    <xf numFmtId="0" fontId="7" fillId="8" borderId="1" xfId="2" applyFont="1" applyFill="1" applyAlignment="1">
      <alignment vertical="top" wrapText="1" readingOrder="1"/>
    </xf>
    <xf numFmtId="165" fontId="7" fillId="8" borderId="1" xfId="2" applyNumberFormat="1" applyFont="1" applyFill="1" applyAlignment="1">
      <alignment horizontal="right" vertical="top" wrapText="1" readingOrder="1"/>
    </xf>
    <xf numFmtId="0" fontId="8" fillId="0" borderId="1" xfId="2" applyFont="1" applyAlignment="1">
      <alignment vertical="top" wrapText="1" readingOrder="1"/>
    </xf>
    <xf numFmtId="165" fontId="8" fillId="0" borderId="1" xfId="2" applyNumberFormat="1" applyFont="1" applyAlignment="1">
      <alignment horizontal="right" vertical="top" wrapText="1" readingOrder="1"/>
    </xf>
    <xf numFmtId="0" fontId="8" fillId="0" borderId="1" xfId="2" applyFont="1" applyAlignment="1">
      <alignment vertical="center" wrapText="1" readingOrder="1"/>
    </xf>
    <xf numFmtId="0" fontId="8" fillId="0" borderId="1" xfId="2" applyFont="1" applyAlignment="1">
      <alignment horizontal="left" vertical="center" wrapText="1" readingOrder="1"/>
    </xf>
    <xf numFmtId="165" fontId="8" fillId="0" borderId="1" xfId="2" applyNumberFormat="1" applyFont="1" applyAlignment="1">
      <alignment horizontal="right" vertical="center" wrapText="1" readingOrder="1"/>
    </xf>
    <xf numFmtId="0" fontId="9" fillId="0" borderId="0" xfId="0" applyFont="1"/>
    <xf numFmtId="0" fontId="9" fillId="2" borderId="0" xfId="0" applyFont="1" applyFill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10" fontId="5" fillId="2" borderId="1" xfId="1" applyNumberFormat="1" applyFont="1" applyFill="1" applyBorder="1" applyAlignment="1">
      <alignment horizontal="right" vertical="center" wrapText="1"/>
    </xf>
    <xf numFmtId="2" fontId="5" fillId="2" borderId="2" xfId="0" applyNumberFormat="1" applyFont="1" applyFill="1" applyBorder="1" applyAlignment="1">
      <alignment horizontal="right" vertical="center" wrapText="1"/>
    </xf>
    <xf numFmtId="10" fontId="5" fillId="2" borderId="2" xfId="1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10" fontId="8" fillId="2" borderId="1" xfId="1" applyNumberFormat="1" applyFont="1" applyFill="1" applyBorder="1" applyAlignment="1">
      <alignment horizontal="right" vertical="center" wrapText="1"/>
    </xf>
    <xf numFmtId="0" fontId="11" fillId="0" borderId="3" xfId="2" applyFont="1" applyBorder="1" applyAlignment="1">
      <alignment vertical="center" wrapText="1" readingOrder="1"/>
    </xf>
    <xf numFmtId="0" fontId="11" fillId="0" borderId="3" xfId="2" applyFont="1" applyBorder="1" applyAlignment="1">
      <alignment horizontal="right" vertical="center" wrapText="1" readingOrder="1"/>
    </xf>
    <xf numFmtId="0" fontId="12" fillId="3" borderId="1" xfId="2" applyFont="1" applyFill="1" applyAlignment="1">
      <alignment horizontal="left" vertical="center" wrapText="1" readingOrder="1"/>
    </xf>
    <xf numFmtId="165" fontId="12" fillId="3" borderId="1" xfId="2" applyNumberFormat="1" applyFont="1" applyFill="1" applyAlignment="1">
      <alignment horizontal="right" vertical="center" wrapText="1" readingOrder="1"/>
    </xf>
    <xf numFmtId="0" fontId="12" fillId="9" borderId="1" xfId="2" applyFont="1" applyFill="1" applyAlignment="1">
      <alignment horizontal="left" vertical="center" wrapText="1" readingOrder="1"/>
    </xf>
    <xf numFmtId="165" fontId="12" fillId="9" borderId="1" xfId="2" applyNumberFormat="1" applyFont="1" applyFill="1" applyAlignment="1">
      <alignment horizontal="right" vertical="center" wrapText="1" readingOrder="1"/>
    </xf>
    <xf numFmtId="0" fontId="12" fillId="4" borderId="1" xfId="2" applyFont="1" applyFill="1" applyAlignment="1">
      <alignment horizontal="left" vertical="center" wrapText="1" readingOrder="1"/>
    </xf>
    <xf numFmtId="165" fontId="12" fillId="4" borderId="1" xfId="2" applyNumberFormat="1" applyFont="1" applyFill="1" applyAlignment="1">
      <alignment horizontal="right" vertical="center" wrapText="1" readingOrder="1"/>
    </xf>
    <xf numFmtId="0" fontId="13" fillId="5" borderId="1" xfId="2" applyFont="1" applyFill="1" applyAlignment="1">
      <alignment horizontal="left" vertical="center" wrapText="1" readingOrder="1"/>
    </xf>
    <xf numFmtId="165" fontId="13" fillId="5" borderId="1" xfId="2" applyNumberFormat="1" applyFont="1" applyFill="1" applyAlignment="1">
      <alignment horizontal="right" vertical="center" wrapText="1" readingOrder="1"/>
    </xf>
    <xf numFmtId="0" fontId="13" fillId="6" borderId="1" xfId="2" applyFont="1" applyFill="1" applyAlignment="1">
      <alignment horizontal="left" vertical="center" wrapText="1" readingOrder="1"/>
    </xf>
    <xf numFmtId="165" fontId="13" fillId="6" borderId="1" xfId="2" applyNumberFormat="1" applyFont="1" applyFill="1" applyAlignment="1">
      <alignment horizontal="right" vertical="center" wrapText="1" readingOrder="1"/>
    </xf>
    <xf numFmtId="0" fontId="13" fillId="10" borderId="1" xfId="2" applyFont="1" applyFill="1" applyAlignment="1">
      <alignment horizontal="left" vertical="center" wrapText="1" readingOrder="1"/>
    </xf>
    <xf numFmtId="165" fontId="13" fillId="10" borderId="1" xfId="2" applyNumberFormat="1" applyFont="1" applyFill="1" applyAlignment="1">
      <alignment horizontal="right" vertical="center" wrapText="1" readingOrder="1"/>
    </xf>
    <xf numFmtId="0" fontId="13" fillId="0" borderId="1" xfId="2" applyFont="1" applyAlignment="1">
      <alignment horizontal="left" vertical="center" wrapText="1" readingOrder="1"/>
    </xf>
    <xf numFmtId="165" fontId="13" fillId="0" borderId="1" xfId="2" applyNumberFormat="1" applyFont="1" applyAlignment="1">
      <alignment horizontal="right" vertical="center" wrapText="1" readingOrder="1"/>
    </xf>
    <xf numFmtId="0" fontId="11" fillId="0" borderId="1" xfId="2" applyFont="1" applyAlignment="1">
      <alignment horizontal="left" vertical="center" wrapText="1" readingOrder="1"/>
    </xf>
    <xf numFmtId="165" fontId="11" fillId="0" borderId="1" xfId="2" applyNumberFormat="1" applyFont="1" applyAlignment="1">
      <alignment horizontal="right" vertical="center" wrapText="1" readingOrder="1"/>
    </xf>
    <xf numFmtId="0" fontId="14" fillId="7" borderId="1" xfId="2" applyFont="1" applyFill="1" applyAlignment="1">
      <alignment vertical="top" wrapText="1" readingOrder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1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2" applyFont="1" applyAlignment="1">
      <alignment vertical="center" wrapText="1" readingOrder="1"/>
    </xf>
    <xf numFmtId="0" fontId="21" fillId="0" borderId="0" xfId="0" applyFont="1" applyAlignment="1">
      <alignment horizontal="center" wrapText="1"/>
    </xf>
    <xf numFmtId="4" fontId="9" fillId="2" borderId="2" xfId="0" applyNumberFormat="1" applyFont="1" applyFill="1" applyBorder="1" applyAlignment="1" applyProtection="1">
      <alignment horizontal="right" wrapText="1"/>
      <protection locked="0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 applyProtection="1">
      <alignment horizontal="right" wrapText="1"/>
      <protection locked="0"/>
    </xf>
    <xf numFmtId="4" fontId="9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0" fontId="9" fillId="2" borderId="2" xfId="0" applyFont="1" applyFill="1" applyBorder="1" applyAlignment="1" applyProtection="1">
      <alignment horizontal="left" wrapText="1"/>
      <protection locked="0"/>
    </xf>
    <xf numFmtId="165" fontId="7" fillId="8" borderId="1" xfId="2" applyNumberFormat="1" applyFont="1" applyFill="1" applyAlignment="1">
      <alignment horizontal="right" vertical="top" wrapText="1" readingOrder="1"/>
    </xf>
    <xf numFmtId="0" fontId="15" fillId="0" borderId="0" xfId="0" applyFont="1"/>
    <xf numFmtId="0" fontId="8" fillId="0" borderId="1" xfId="2" applyFont="1" applyAlignment="1">
      <alignment vertical="top" wrapText="1" readingOrder="1"/>
    </xf>
    <xf numFmtId="0" fontId="8" fillId="0" borderId="1" xfId="2" applyFont="1" applyAlignment="1">
      <alignment horizontal="right" vertical="top" wrapText="1" readingOrder="1"/>
    </xf>
    <xf numFmtId="165" fontId="8" fillId="0" borderId="1" xfId="2" applyNumberFormat="1" applyFont="1" applyAlignment="1">
      <alignment horizontal="right" vertical="top" wrapText="1" readingOrder="1"/>
    </xf>
    <xf numFmtId="0" fontId="7" fillId="8" borderId="1" xfId="2" applyFont="1" applyFill="1" applyAlignment="1">
      <alignment vertical="top" wrapText="1" readingOrder="1"/>
    </xf>
    <xf numFmtId="0" fontId="7" fillId="8" borderId="1" xfId="2" applyFont="1" applyFill="1" applyAlignment="1">
      <alignment horizontal="right" vertical="top" wrapText="1" readingOrder="1"/>
    </xf>
    <xf numFmtId="0" fontId="5" fillId="0" borderId="4" xfId="2" applyFont="1" applyBorder="1" applyAlignment="1">
      <alignment horizontal="left" wrapText="1" readingOrder="1"/>
    </xf>
    <xf numFmtId="0" fontId="10" fillId="0" borderId="4" xfId="2" applyFont="1" applyBorder="1" applyAlignment="1">
      <alignment vertical="top" wrapText="1"/>
    </xf>
    <xf numFmtId="0" fontId="5" fillId="0" borderId="4" xfId="2" applyFont="1" applyBorder="1" applyAlignment="1">
      <alignment horizontal="center" wrapText="1" readingOrder="1"/>
    </xf>
    <xf numFmtId="0" fontId="5" fillId="0" borderId="5" xfId="2" applyFont="1" applyBorder="1" applyAlignment="1">
      <alignment horizontal="left" wrapText="1" readingOrder="1"/>
    </xf>
    <xf numFmtId="0" fontId="10" fillId="0" borderId="5" xfId="2" applyFont="1" applyBorder="1" applyAlignment="1">
      <alignment vertical="top" wrapText="1"/>
    </xf>
    <xf numFmtId="0" fontId="5" fillId="0" borderId="5" xfId="2" applyFont="1" applyBorder="1" applyAlignment="1">
      <alignment horizontal="right" wrapText="1" readingOrder="1"/>
    </xf>
    <xf numFmtId="0" fontId="5" fillId="0" borderId="1" xfId="2" applyFont="1" applyAlignment="1">
      <alignment horizontal="left" wrapText="1" readingOrder="1"/>
    </xf>
    <xf numFmtId="0" fontId="10" fillId="0" borderId="0" xfId="0" applyFont="1"/>
    <xf numFmtId="0" fontId="5" fillId="0" borderId="1" xfId="2" applyFont="1" applyAlignment="1">
      <alignment horizontal="center" wrapText="1" readingOrder="1"/>
    </xf>
    <xf numFmtId="0" fontId="14" fillId="7" borderId="1" xfId="2" applyFont="1" applyFill="1" applyAlignment="1">
      <alignment vertical="top" wrapText="1" readingOrder="1"/>
    </xf>
    <xf numFmtId="0" fontId="11" fillId="0" borderId="3" xfId="2" applyFont="1" applyBorder="1" applyAlignment="1">
      <alignment vertical="center" wrapText="1" readingOrder="1"/>
    </xf>
    <xf numFmtId="0" fontId="11" fillId="0" borderId="3" xfId="2" applyFont="1" applyBorder="1" applyAlignment="1">
      <alignment horizontal="right" vertical="center" wrapText="1" readingOrder="1"/>
    </xf>
    <xf numFmtId="0" fontId="12" fillId="3" borderId="6" xfId="2" applyFont="1" applyFill="1" applyBorder="1" applyAlignment="1">
      <alignment vertical="center" wrapText="1" readingOrder="1"/>
    </xf>
    <xf numFmtId="165" fontId="12" fillId="3" borderId="6" xfId="2" applyNumberFormat="1" applyFont="1" applyFill="1" applyBorder="1" applyAlignment="1">
      <alignment horizontal="right" vertical="center" wrapText="1" readingOrder="1"/>
    </xf>
    <xf numFmtId="0" fontId="12" fillId="9" borderId="1" xfId="2" applyFont="1" applyFill="1" applyAlignment="1">
      <alignment vertical="center" wrapText="1" readingOrder="1"/>
    </xf>
    <xf numFmtId="165" fontId="12" fillId="9" borderId="1" xfId="2" applyNumberFormat="1" applyFont="1" applyFill="1" applyAlignment="1">
      <alignment horizontal="right" vertical="center" wrapText="1" readingOrder="1"/>
    </xf>
    <xf numFmtId="0" fontId="12" fillId="4" borderId="1" xfId="2" applyFont="1" applyFill="1" applyAlignment="1">
      <alignment vertical="center" wrapText="1" readingOrder="1"/>
    </xf>
    <xf numFmtId="165" fontId="12" fillId="4" borderId="1" xfId="2" applyNumberFormat="1" applyFont="1" applyFill="1" applyAlignment="1">
      <alignment horizontal="right" vertical="center" wrapText="1" readingOrder="1"/>
    </xf>
    <xf numFmtId="0" fontId="13" fillId="5" borderId="1" xfId="2" applyFont="1" applyFill="1" applyAlignment="1">
      <alignment vertical="center" wrapText="1" readingOrder="1"/>
    </xf>
    <xf numFmtId="165" fontId="13" fillId="5" borderId="1" xfId="2" applyNumberFormat="1" applyFont="1" applyFill="1" applyAlignment="1">
      <alignment horizontal="right" vertical="center" wrapText="1" readingOrder="1"/>
    </xf>
    <xf numFmtId="0" fontId="13" fillId="6" borderId="1" xfId="2" applyFont="1" applyFill="1" applyAlignment="1">
      <alignment vertical="center" wrapText="1" readingOrder="1"/>
    </xf>
    <xf numFmtId="165" fontId="13" fillId="6" borderId="1" xfId="2" applyNumberFormat="1" applyFont="1" applyFill="1" applyAlignment="1">
      <alignment horizontal="right" vertical="center" wrapText="1" readingOrder="1"/>
    </xf>
    <xf numFmtId="0" fontId="13" fillId="10" borderId="1" xfId="2" applyFont="1" applyFill="1" applyAlignment="1">
      <alignment vertical="center" wrapText="1" readingOrder="1"/>
    </xf>
    <xf numFmtId="165" fontId="13" fillId="10" borderId="1" xfId="2" applyNumberFormat="1" applyFont="1" applyFill="1" applyAlignment="1">
      <alignment horizontal="right" vertical="center" wrapText="1" readingOrder="1"/>
    </xf>
    <xf numFmtId="0" fontId="13" fillId="0" borderId="1" xfId="2" applyFont="1" applyAlignment="1">
      <alignment vertical="center" wrapText="1" readingOrder="1"/>
    </xf>
    <xf numFmtId="165" fontId="13" fillId="0" borderId="1" xfId="2" applyNumberFormat="1" applyFont="1" applyAlignment="1">
      <alignment horizontal="right" vertical="center" wrapText="1" readingOrder="1"/>
    </xf>
    <xf numFmtId="165" fontId="11" fillId="0" borderId="1" xfId="2" applyNumberFormat="1" applyFont="1" applyAlignment="1">
      <alignment horizontal="right" vertical="center" wrapText="1" readingOrder="1"/>
    </xf>
  </cellXfs>
  <cellStyles count="3">
    <cellStyle name="Normal" xfId="2" xr:uid="{3DDCF4F3-20CA-46AD-94BE-A343526F81DD}"/>
    <cellStyle name="Normalno" xfId="0" builtinId="0"/>
    <cellStyle name="Postota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0</xdr:row>
      <xdr:rowOff>19050</xdr:rowOff>
    </xdr:from>
    <xdr:to>
      <xdr:col>2</xdr:col>
      <xdr:colOff>838200</xdr:colOff>
      <xdr:row>3</xdr:row>
      <xdr:rowOff>111203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65F09E-F130-4630-A1C0-CAC5D4326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9050"/>
          <a:ext cx="390525" cy="549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103"/>
  <sheetViews>
    <sheetView tabSelected="1" zoomScaleNormal="100" workbookViewId="0">
      <selection activeCell="A19" sqref="A19:M19"/>
    </sheetView>
  </sheetViews>
  <sheetFormatPr defaultRowHeight="15" x14ac:dyDescent="0.25"/>
  <cols>
    <col min="1" max="1" width="1.5703125" style="8" customWidth="1"/>
    <col min="2" max="2" width="3.7109375" style="8" customWidth="1"/>
    <col min="3" max="3" width="21.5703125" style="8" customWidth="1"/>
    <col min="4" max="4" width="64" style="8" customWidth="1"/>
    <col min="5" max="5" width="9.5703125" style="8" customWidth="1"/>
    <col min="6" max="7" width="16.140625" style="8" customWidth="1"/>
    <col min="8" max="8" width="11" style="8" customWidth="1"/>
    <col min="9" max="9" width="7.140625" style="8" customWidth="1"/>
    <col min="10" max="10" width="12.85546875" style="8" customWidth="1"/>
    <col min="11" max="11" width="9" style="8" customWidth="1"/>
    <col min="12" max="12" width="12" style="8" customWidth="1"/>
    <col min="13" max="13" width="1.28515625" style="8" customWidth="1"/>
    <col min="14" max="14" width="3.28515625" style="8" customWidth="1"/>
  </cols>
  <sheetData>
    <row r="1" spans="1:13" ht="12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3" ht="12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2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2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52" t="s">
        <v>29</v>
      </c>
      <c r="B5" s="52"/>
      <c r="C5" s="52"/>
      <c r="D5" s="49"/>
      <c r="E5" s="49"/>
      <c r="F5" s="49"/>
      <c r="G5" s="49"/>
      <c r="H5" s="49"/>
      <c r="I5" s="49"/>
      <c r="J5" s="49"/>
      <c r="K5" s="48"/>
      <c r="L5" s="48"/>
      <c r="M5" s="48"/>
    </row>
    <row r="6" spans="1:13" x14ac:dyDescent="0.25">
      <c r="A6" s="52" t="s">
        <v>30</v>
      </c>
      <c r="B6" s="52"/>
      <c r="C6" s="52"/>
      <c r="D6" s="49"/>
      <c r="E6" s="49"/>
      <c r="F6" s="49"/>
      <c r="G6" s="49"/>
      <c r="H6" s="49"/>
      <c r="I6" s="49"/>
      <c r="J6" s="49"/>
      <c r="K6" s="48"/>
      <c r="L6" s="48"/>
      <c r="M6" s="48"/>
    </row>
    <row r="7" spans="1:13" x14ac:dyDescent="0.25">
      <c r="A7" s="52" t="s">
        <v>31</v>
      </c>
      <c r="B7" s="52"/>
      <c r="C7" s="52"/>
      <c r="D7" s="49"/>
      <c r="E7" s="49"/>
      <c r="F7" s="49"/>
      <c r="G7" s="49"/>
      <c r="H7" s="49"/>
      <c r="I7" s="49"/>
      <c r="J7" s="49"/>
      <c r="K7" s="48"/>
      <c r="L7" s="48"/>
      <c r="M7" s="48"/>
    </row>
    <row r="8" spans="1:13" x14ac:dyDescent="0.25">
      <c r="A8" s="52" t="s">
        <v>32</v>
      </c>
      <c r="B8" s="52"/>
      <c r="C8" s="52"/>
      <c r="D8" s="49"/>
      <c r="E8" s="49"/>
      <c r="F8" s="49"/>
      <c r="G8" s="49"/>
      <c r="H8" s="49"/>
      <c r="I8" s="49"/>
      <c r="J8" s="49"/>
      <c r="K8" s="48"/>
      <c r="L8" s="48"/>
      <c r="M8" s="48"/>
    </row>
    <row r="9" spans="1:13" x14ac:dyDescent="0.25">
      <c r="A9" s="52" t="s">
        <v>97</v>
      </c>
      <c r="B9" s="52"/>
      <c r="C9" s="56"/>
      <c r="D9" s="49"/>
      <c r="E9" s="49"/>
      <c r="F9" s="49"/>
      <c r="G9" s="49"/>
      <c r="H9" s="49"/>
      <c r="I9" s="49"/>
      <c r="J9" s="49"/>
      <c r="K9" s="48"/>
      <c r="L9" s="48"/>
      <c r="M9" s="48"/>
    </row>
    <row r="10" spans="1:13" x14ac:dyDescent="0.25">
      <c r="A10" s="52" t="s">
        <v>67</v>
      </c>
      <c r="B10" s="52"/>
      <c r="C10" s="56"/>
      <c r="D10" s="49"/>
      <c r="E10" s="49"/>
      <c r="F10" s="49"/>
      <c r="G10" s="49"/>
      <c r="H10" s="49"/>
      <c r="I10" s="49"/>
      <c r="J10" s="49"/>
      <c r="K10" s="48"/>
      <c r="L10" s="48"/>
      <c r="M10" s="48"/>
    </row>
    <row r="11" spans="1:13" x14ac:dyDescent="0.25">
      <c r="A11" s="52" t="s">
        <v>98</v>
      </c>
      <c r="B11" s="52"/>
      <c r="C11" s="56"/>
      <c r="D11" s="49"/>
      <c r="E11" s="49"/>
      <c r="F11" s="49"/>
      <c r="G11" s="49"/>
      <c r="H11" s="49"/>
      <c r="I11" s="49"/>
      <c r="J11" s="49"/>
      <c r="K11" s="48"/>
      <c r="L11" s="48"/>
      <c r="M11" s="48"/>
    </row>
    <row r="12" spans="1:13" ht="12" customHeight="1" x14ac:dyDescent="0.25">
      <c r="A12" s="52"/>
      <c r="B12" s="52"/>
      <c r="C12" s="56"/>
      <c r="D12" s="49"/>
      <c r="E12" s="49"/>
      <c r="F12" s="49"/>
      <c r="G12" s="49"/>
      <c r="H12" s="49"/>
      <c r="I12" s="49"/>
      <c r="J12" s="49"/>
      <c r="K12" s="48"/>
      <c r="L12" s="48"/>
      <c r="M12" s="48"/>
    </row>
    <row r="13" spans="1:13" ht="12" customHeight="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8"/>
      <c r="L13" s="48"/>
      <c r="M13" s="48"/>
    </row>
    <row r="14" spans="1:13" ht="34.5" customHeight="1" x14ac:dyDescent="0.25">
      <c r="A14" s="61" t="s">
        <v>100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3" ht="12" customHeight="1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2"/>
      <c r="L15" s="52"/>
      <c r="M15" s="52"/>
    </row>
    <row r="16" spans="1:13" ht="12" customHeight="1" x14ac:dyDescent="0.25">
      <c r="A16" s="70" t="s">
        <v>33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</row>
    <row r="17" spans="1:13" x14ac:dyDescent="0.25">
      <c r="A17" s="70" t="s">
        <v>55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</row>
    <row r="18" spans="1:13" ht="12" customHeight="1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</row>
    <row r="19" spans="1:13" ht="16.149999999999999" customHeight="1" x14ac:dyDescent="0.25">
      <c r="A19" s="70" t="s">
        <v>34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</row>
    <row r="20" spans="1:13" ht="17.45" customHeight="1" x14ac:dyDescent="0.25">
      <c r="A20" s="70" t="s">
        <v>66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1:13" ht="12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x14ac:dyDescent="0.25">
      <c r="A22" s="69" t="s">
        <v>27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</row>
    <row r="23" spans="1:13" ht="12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3" ht="12" customHeight="1" x14ac:dyDescent="0.25">
      <c r="A24" s="17"/>
      <c r="B24" s="17"/>
      <c r="C24" s="17"/>
      <c r="D24" s="17"/>
      <c r="E24" s="17"/>
      <c r="F24" s="17"/>
      <c r="G24" s="17"/>
      <c r="H24" s="59" t="s">
        <v>56</v>
      </c>
      <c r="I24" s="59"/>
      <c r="J24" s="59" t="s">
        <v>57</v>
      </c>
      <c r="K24" s="59" t="s">
        <v>84</v>
      </c>
      <c r="L24" s="59" t="s">
        <v>58</v>
      </c>
      <c r="M24" s="59"/>
    </row>
    <row r="25" spans="1:13" ht="12" customHeight="1" x14ac:dyDescent="0.25">
      <c r="A25" s="17"/>
      <c r="B25" s="17"/>
      <c r="C25" s="17"/>
      <c r="D25" s="17"/>
      <c r="E25" s="17"/>
      <c r="F25" s="17"/>
      <c r="G25" s="17"/>
      <c r="H25" s="59"/>
      <c r="I25" s="59"/>
      <c r="J25" s="59"/>
      <c r="K25" s="59"/>
      <c r="L25" s="59"/>
      <c r="M25" s="59"/>
    </row>
    <row r="26" spans="1:13" ht="12" customHeight="1" x14ac:dyDescent="0.25">
      <c r="A26" s="17"/>
      <c r="B26" s="65" t="s">
        <v>7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</row>
    <row r="27" spans="1:13" ht="12" customHeight="1" x14ac:dyDescent="0.25">
      <c r="A27" s="64" t="s">
        <v>8</v>
      </c>
      <c r="B27" s="64"/>
      <c r="C27" s="65" t="s">
        <v>9</v>
      </c>
      <c r="D27" s="65"/>
      <c r="E27" s="65"/>
      <c r="F27" s="65"/>
      <c r="G27" s="65"/>
      <c r="H27" s="63">
        <v>12214793.26</v>
      </c>
      <c r="I27" s="64"/>
      <c r="J27" s="20">
        <v>0</v>
      </c>
      <c r="K27" s="21">
        <v>0</v>
      </c>
      <c r="L27" s="63">
        <v>12214793.26</v>
      </c>
      <c r="M27" s="64"/>
    </row>
    <row r="28" spans="1:13" ht="12" customHeight="1" x14ac:dyDescent="0.25">
      <c r="A28" s="64" t="s">
        <v>10</v>
      </c>
      <c r="B28" s="64"/>
      <c r="C28" s="65" t="s">
        <v>11</v>
      </c>
      <c r="D28" s="65"/>
      <c r="E28" s="65"/>
      <c r="F28" s="65"/>
      <c r="G28" s="65"/>
      <c r="H28" s="63">
        <v>89000</v>
      </c>
      <c r="I28" s="64"/>
      <c r="J28" s="20">
        <v>0</v>
      </c>
      <c r="K28" s="21">
        <v>0</v>
      </c>
      <c r="L28" s="63">
        <v>89000</v>
      </c>
      <c r="M28" s="64"/>
    </row>
    <row r="29" spans="1:13" ht="12" customHeight="1" x14ac:dyDescent="0.25">
      <c r="A29" s="64" t="s">
        <v>12</v>
      </c>
      <c r="B29" s="64"/>
      <c r="C29" s="65" t="s">
        <v>13</v>
      </c>
      <c r="D29" s="65"/>
      <c r="E29" s="65"/>
      <c r="F29" s="65"/>
      <c r="G29" s="65"/>
      <c r="H29" s="63">
        <v>5384677.7599999998</v>
      </c>
      <c r="I29" s="64"/>
      <c r="J29" s="20">
        <v>0</v>
      </c>
      <c r="K29" s="21">
        <v>0</v>
      </c>
      <c r="L29" s="63">
        <v>5384677.7599999998</v>
      </c>
      <c r="M29" s="64"/>
    </row>
    <row r="30" spans="1:13" ht="12" customHeight="1" x14ac:dyDescent="0.25">
      <c r="A30" s="64" t="s">
        <v>14</v>
      </c>
      <c r="B30" s="64"/>
      <c r="C30" s="65" t="s">
        <v>15</v>
      </c>
      <c r="D30" s="65"/>
      <c r="E30" s="65"/>
      <c r="F30" s="65"/>
      <c r="G30" s="65"/>
      <c r="H30" s="63">
        <v>10407711.16</v>
      </c>
      <c r="I30" s="64"/>
      <c r="J30" s="20">
        <v>0</v>
      </c>
      <c r="K30" s="21">
        <v>0</v>
      </c>
      <c r="L30" s="63">
        <v>10407711.16</v>
      </c>
      <c r="M30" s="64"/>
    </row>
    <row r="31" spans="1:13" ht="12" customHeight="1" x14ac:dyDescent="0.25">
      <c r="A31" s="17"/>
      <c r="B31" s="17"/>
      <c r="C31" s="65" t="s">
        <v>16</v>
      </c>
      <c r="D31" s="65"/>
      <c r="E31" s="65"/>
      <c r="F31" s="65"/>
      <c r="G31" s="65"/>
      <c r="H31" s="63">
        <v>-3488595.66</v>
      </c>
      <c r="I31" s="64"/>
      <c r="J31" s="20">
        <v>0</v>
      </c>
      <c r="K31" s="21">
        <v>0</v>
      </c>
      <c r="L31" s="63">
        <v>-3488595.66</v>
      </c>
      <c r="M31" s="64"/>
    </row>
    <row r="32" spans="1:13" ht="12" customHeight="1" x14ac:dyDescent="0.25">
      <c r="A32" s="17"/>
      <c r="B32" s="65" t="s">
        <v>17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</row>
    <row r="33" spans="1:13" ht="12" customHeight="1" x14ac:dyDescent="0.25">
      <c r="A33" s="64" t="s">
        <v>18</v>
      </c>
      <c r="B33" s="64"/>
      <c r="C33" s="65" t="s">
        <v>19</v>
      </c>
      <c r="D33" s="65"/>
      <c r="E33" s="65"/>
      <c r="F33" s="65"/>
      <c r="G33" s="65"/>
      <c r="H33" s="63">
        <v>4400000</v>
      </c>
      <c r="I33" s="64"/>
      <c r="J33" s="20">
        <v>0</v>
      </c>
      <c r="K33" s="21">
        <v>0</v>
      </c>
      <c r="L33" s="63">
        <v>4400000</v>
      </c>
      <c r="M33" s="64"/>
    </row>
    <row r="34" spans="1:13" ht="12" customHeight="1" x14ac:dyDescent="0.25">
      <c r="A34" s="64" t="s">
        <v>20</v>
      </c>
      <c r="B34" s="64"/>
      <c r="C34" s="65" t="s">
        <v>21</v>
      </c>
      <c r="D34" s="65"/>
      <c r="E34" s="65"/>
      <c r="F34" s="65"/>
      <c r="G34" s="65"/>
      <c r="H34" s="63">
        <v>0</v>
      </c>
      <c r="I34" s="64"/>
      <c r="J34" s="20">
        <v>0</v>
      </c>
      <c r="K34" s="21" t="e">
        <v>#DIV/0!</v>
      </c>
      <c r="L34" s="63">
        <v>0</v>
      </c>
      <c r="M34" s="64"/>
    </row>
    <row r="35" spans="1:13" ht="12" customHeight="1" x14ac:dyDescent="0.25">
      <c r="A35" s="17"/>
      <c r="B35" s="17"/>
      <c r="C35" s="65" t="s">
        <v>22</v>
      </c>
      <c r="D35" s="65"/>
      <c r="E35" s="65"/>
      <c r="F35" s="65"/>
      <c r="G35" s="65"/>
      <c r="H35" s="63">
        <v>4400000</v>
      </c>
      <c r="I35" s="64"/>
      <c r="J35" s="20">
        <v>0</v>
      </c>
      <c r="K35" s="21">
        <v>0</v>
      </c>
      <c r="L35" s="63">
        <v>4400000</v>
      </c>
      <c r="M35" s="64"/>
    </row>
    <row r="36" spans="1:13" ht="12" customHeight="1" x14ac:dyDescent="0.25">
      <c r="A36" s="17"/>
      <c r="B36" s="65" t="s">
        <v>23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</row>
    <row r="37" spans="1:13" ht="12" customHeight="1" x14ac:dyDescent="0.25">
      <c r="A37" s="17"/>
      <c r="B37" s="17"/>
      <c r="C37" s="65" t="s">
        <v>24</v>
      </c>
      <c r="D37" s="65"/>
      <c r="E37" s="65"/>
      <c r="F37" s="65"/>
      <c r="G37" s="65"/>
      <c r="H37" s="63">
        <v>-911404.34</v>
      </c>
      <c r="I37" s="64"/>
      <c r="J37" s="19">
        <v>0</v>
      </c>
      <c r="K37" s="21">
        <v>0</v>
      </c>
      <c r="L37" s="63">
        <v>-911404.34</v>
      </c>
      <c r="M37" s="64"/>
    </row>
    <row r="38" spans="1:13" ht="12" customHeight="1" x14ac:dyDescent="0.25">
      <c r="A38" s="17"/>
      <c r="B38" s="17"/>
      <c r="C38" s="18"/>
      <c r="D38" s="18"/>
      <c r="E38" s="18"/>
      <c r="F38" s="18"/>
      <c r="G38" s="18"/>
      <c r="H38" s="20"/>
      <c r="I38" s="19"/>
      <c r="J38" s="19"/>
      <c r="K38" s="21"/>
      <c r="L38" s="20"/>
      <c r="M38" s="19"/>
    </row>
    <row r="39" spans="1:13" x14ac:dyDescent="0.25">
      <c r="A39" s="17"/>
      <c r="B39" s="17"/>
      <c r="C39" s="71" t="s">
        <v>35</v>
      </c>
      <c r="D39" s="71"/>
      <c r="E39" s="71"/>
      <c r="F39" s="71"/>
      <c r="G39" s="71"/>
      <c r="H39" s="62">
        <f>SUM(H27,H28,H33)</f>
        <v>16703793.26</v>
      </c>
      <c r="I39" s="62"/>
      <c r="J39" s="22">
        <f>SUM(J27,J28,J33)</f>
        <v>0</v>
      </c>
      <c r="K39" s="23">
        <f t="shared" ref="K39" si="0">J39/H39</f>
        <v>0</v>
      </c>
      <c r="L39" s="62">
        <f>SUM(L27,L28,L33)</f>
        <v>16703793.26</v>
      </c>
      <c r="M39" s="62"/>
    </row>
    <row r="40" spans="1:13" x14ac:dyDescent="0.25">
      <c r="A40" s="17"/>
      <c r="B40" s="17"/>
      <c r="C40" s="71" t="s">
        <v>36</v>
      </c>
      <c r="D40" s="71"/>
      <c r="E40" s="71"/>
      <c r="F40" s="71"/>
      <c r="G40" s="71"/>
      <c r="H40" s="62">
        <f>SUM(H29,H30,H34)</f>
        <v>15792388.92</v>
      </c>
      <c r="I40" s="62"/>
      <c r="J40" s="24">
        <f>SUM(J29,J30,J34)</f>
        <v>0</v>
      </c>
      <c r="K40" s="23">
        <f t="shared" ref="K40:K43" si="1">J40/H40</f>
        <v>0</v>
      </c>
      <c r="L40" s="62">
        <f>SUM(L29,L30,L34)</f>
        <v>15792388.92</v>
      </c>
      <c r="M40" s="62"/>
    </row>
    <row r="41" spans="1:13" x14ac:dyDescent="0.25">
      <c r="A41" s="17"/>
      <c r="B41" s="17"/>
      <c r="C41" s="71" t="s">
        <v>37</v>
      </c>
      <c r="D41" s="71"/>
      <c r="E41" s="71"/>
      <c r="F41" s="71"/>
      <c r="G41" s="71"/>
      <c r="H41" s="62">
        <f>H39-H40</f>
        <v>911404.33999999985</v>
      </c>
      <c r="I41" s="62"/>
      <c r="J41" s="22">
        <v>0</v>
      </c>
      <c r="K41" s="23">
        <f t="shared" si="1"/>
        <v>0</v>
      </c>
      <c r="L41" s="62">
        <f t="shared" ref="L41" si="2">L39-L40</f>
        <v>911404.33999999985</v>
      </c>
      <c r="M41" s="62"/>
    </row>
    <row r="42" spans="1:13" x14ac:dyDescent="0.25">
      <c r="A42" s="17"/>
      <c r="B42" s="17"/>
      <c r="C42" s="71" t="s">
        <v>38</v>
      </c>
      <c r="D42" s="71"/>
      <c r="E42" s="71"/>
      <c r="F42" s="71"/>
      <c r="G42" s="71"/>
      <c r="H42" s="67">
        <f>H37</f>
        <v>-911404.34</v>
      </c>
      <c r="I42" s="68"/>
      <c r="J42" s="22">
        <v>0</v>
      </c>
      <c r="K42" s="23">
        <f t="shared" si="1"/>
        <v>0</v>
      </c>
      <c r="L42" s="67">
        <f>L37</f>
        <v>-911404.34</v>
      </c>
      <c r="M42" s="68"/>
    </row>
    <row r="43" spans="1:13" x14ac:dyDescent="0.25">
      <c r="A43" s="17"/>
      <c r="B43" s="17"/>
      <c r="C43" s="71" t="s">
        <v>39</v>
      </c>
      <c r="D43" s="71"/>
      <c r="E43" s="71"/>
      <c r="F43" s="71"/>
      <c r="G43" s="71"/>
      <c r="H43" s="62">
        <f>SUM(H41:I42)</f>
        <v>0</v>
      </c>
      <c r="I43" s="66"/>
      <c r="J43" s="22">
        <v>0</v>
      </c>
      <c r="K43" s="23" t="e">
        <f t="shared" si="1"/>
        <v>#DIV/0!</v>
      </c>
      <c r="L43" s="62">
        <f t="shared" ref="L43" si="3">SUM(L41:M42)</f>
        <v>0</v>
      </c>
      <c r="M43" s="66"/>
    </row>
    <row r="44" spans="1:13" ht="12" customHeight="1" thickBot="1" x14ac:dyDescent="0.3">
      <c r="A44" s="25"/>
      <c r="B44" s="25"/>
      <c r="C44" s="25"/>
      <c r="D44" s="25"/>
      <c r="E44" s="25"/>
      <c r="F44" s="25"/>
      <c r="G44" s="25"/>
      <c r="H44" s="26"/>
      <c r="I44" s="27"/>
      <c r="J44" s="26"/>
      <c r="K44" s="28"/>
      <c r="L44" s="26"/>
      <c r="M44" s="27"/>
    </row>
    <row r="45" spans="1:13" ht="15.75" thickTop="1" x14ac:dyDescent="0.25">
      <c r="A45" s="25"/>
      <c r="B45" s="25"/>
      <c r="C45" s="2" t="s">
        <v>47</v>
      </c>
      <c r="D45" s="79" t="s">
        <v>47</v>
      </c>
      <c r="E45" s="80"/>
      <c r="F45" s="3" t="s">
        <v>47</v>
      </c>
      <c r="G45" s="81" t="s">
        <v>49</v>
      </c>
      <c r="H45" s="80"/>
      <c r="I45" s="80"/>
      <c r="J45" s="80"/>
      <c r="K45" s="80"/>
      <c r="L45" s="80"/>
      <c r="M45" s="80"/>
    </row>
    <row r="46" spans="1:13" ht="15.75" thickBot="1" x14ac:dyDescent="0.3">
      <c r="A46" s="25"/>
      <c r="B46" s="25"/>
      <c r="C46" s="4" t="s">
        <v>41</v>
      </c>
      <c r="D46" s="82" t="s">
        <v>50</v>
      </c>
      <c r="E46" s="83"/>
      <c r="F46" s="5" t="s">
        <v>43</v>
      </c>
      <c r="G46" s="5" t="s">
        <v>51</v>
      </c>
      <c r="H46" s="84" t="s">
        <v>52</v>
      </c>
      <c r="I46" s="83"/>
      <c r="J46" s="84" t="s">
        <v>46</v>
      </c>
      <c r="K46" s="83"/>
      <c r="L46" s="83"/>
      <c r="M46" s="83"/>
    </row>
    <row r="47" spans="1:13" ht="12" customHeight="1" thickTop="1" x14ac:dyDescent="0.25">
      <c r="A47" s="25"/>
      <c r="B47" s="25"/>
      <c r="C47" s="6" t="s">
        <v>47</v>
      </c>
      <c r="D47" s="85" t="s">
        <v>47</v>
      </c>
      <c r="E47" s="86"/>
      <c r="F47" s="7" t="s">
        <v>47</v>
      </c>
      <c r="G47" s="7" t="s">
        <v>47</v>
      </c>
      <c r="H47" s="87" t="s">
        <v>47</v>
      </c>
      <c r="I47" s="86"/>
      <c r="J47" s="87" t="s">
        <v>47</v>
      </c>
      <c r="K47" s="86"/>
      <c r="L47" s="86"/>
      <c r="M47" s="86"/>
    </row>
    <row r="48" spans="1:13" ht="12" customHeight="1" x14ac:dyDescent="0.25">
      <c r="A48" s="25"/>
      <c r="B48" s="25"/>
      <c r="C48" s="88" t="s">
        <v>7</v>
      </c>
      <c r="D48" s="73"/>
      <c r="E48" s="73"/>
      <c r="F48" s="73"/>
      <c r="G48" s="47" t="s">
        <v>47</v>
      </c>
      <c r="H48" s="88" t="s">
        <v>47</v>
      </c>
      <c r="I48" s="73"/>
      <c r="J48" s="88" t="s">
        <v>47</v>
      </c>
      <c r="K48" s="73"/>
      <c r="L48" s="73"/>
      <c r="M48" s="73"/>
    </row>
    <row r="49" spans="1:13" ht="12" customHeight="1" x14ac:dyDescent="0.25">
      <c r="A49" s="25"/>
      <c r="B49" s="25"/>
      <c r="C49" s="9" t="s">
        <v>12</v>
      </c>
      <c r="D49" s="77" t="s">
        <v>13</v>
      </c>
      <c r="E49" s="73"/>
      <c r="F49" s="10">
        <v>5384677.7599999998</v>
      </c>
      <c r="G49" s="10">
        <v>0</v>
      </c>
      <c r="H49" s="78" t="s">
        <v>96</v>
      </c>
      <c r="I49" s="73"/>
      <c r="J49" s="72">
        <v>5384677.7599999998</v>
      </c>
      <c r="K49" s="73"/>
      <c r="L49" s="73"/>
      <c r="M49" s="73"/>
    </row>
    <row r="50" spans="1:13" ht="12" customHeight="1" x14ac:dyDescent="0.25">
      <c r="A50" s="25"/>
      <c r="B50" s="25"/>
      <c r="C50" s="11" t="s">
        <v>82</v>
      </c>
      <c r="D50" s="74" t="s">
        <v>83</v>
      </c>
      <c r="E50" s="73"/>
      <c r="F50" s="12">
        <v>1751789.19</v>
      </c>
      <c r="G50" s="12">
        <v>-3000</v>
      </c>
      <c r="H50" s="75" t="s">
        <v>59</v>
      </c>
      <c r="I50" s="73"/>
      <c r="J50" s="76">
        <v>1748789.19</v>
      </c>
      <c r="K50" s="73"/>
      <c r="L50" s="73"/>
      <c r="M50" s="73"/>
    </row>
    <row r="51" spans="1:13" ht="12" customHeight="1" x14ac:dyDescent="0.25">
      <c r="A51" s="25"/>
      <c r="B51" s="25"/>
      <c r="C51" s="11" t="s">
        <v>25</v>
      </c>
      <c r="D51" s="74" t="s">
        <v>26</v>
      </c>
      <c r="E51" s="73"/>
      <c r="F51" s="12">
        <v>2525188.5699999998</v>
      </c>
      <c r="G51" s="12">
        <v>3000</v>
      </c>
      <c r="H51" s="75" t="s">
        <v>48</v>
      </c>
      <c r="I51" s="73"/>
      <c r="J51" s="76">
        <v>2528188.5699999998</v>
      </c>
      <c r="K51" s="73"/>
      <c r="L51" s="73"/>
      <c r="M51" s="73"/>
    </row>
    <row r="52" spans="1:13" ht="12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ht="12" customHeight="1" x14ac:dyDescent="0.25">
      <c r="A53" s="69" t="s">
        <v>28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16"/>
    </row>
    <row r="54" spans="1:13" ht="12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3" ht="12" customHeight="1" x14ac:dyDescent="0.25">
      <c r="A55" s="16"/>
      <c r="B55" s="16"/>
      <c r="C55" s="29" t="s">
        <v>41</v>
      </c>
      <c r="D55" s="89" t="s">
        <v>42</v>
      </c>
      <c r="E55" s="89"/>
      <c r="F55" s="30" t="s">
        <v>43</v>
      </c>
      <c r="G55" s="30" t="s">
        <v>44</v>
      </c>
      <c r="H55" s="90" t="s">
        <v>45</v>
      </c>
      <c r="I55" s="90"/>
      <c r="J55" s="90" t="s">
        <v>46</v>
      </c>
      <c r="K55" s="90"/>
      <c r="L55" s="90"/>
      <c r="M55" s="16"/>
    </row>
    <row r="56" spans="1:13" ht="12" customHeight="1" x14ac:dyDescent="0.25">
      <c r="A56" s="16"/>
      <c r="B56" s="16"/>
      <c r="C56" s="31" t="s">
        <v>47</v>
      </c>
      <c r="D56" s="91" t="s">
        <v>0</v>
      </c>
      <c r="E56" s="91"/>
      <c r="F56" s="32">
        <v>15792388.92</v>
      </c>
      <c r="G56" s="32">
        <v>0</v>
      </c>
      <c r="H56" s="92">
        <v>0</v>
      </c>
      <c r="I56" s="92"/>
      <c r="J56" s="92">
        <v>15792388.92</v>
      </c>
      <c r="K56" s="92"/>
      <c r="L56" s="92"/>
      <c r="M56" s="16"/>
    </row>
    <row r="57" spans="1:13" ht="12" customHeight="1" x14ac:dyDescent="0.25">
      <c r="A57" s="16"/>
      <c r="B57" s="16"/>
      <c r="C57" s="33" t="s">
        <v>68</v>
      </c>
      <c r="D57" s="93" t="s">
        <v>69</v>
      </c>
      <c r="E57" s="93"/>
      <c r="F57" s="34">
        <v>108400</v>
      </c>
      <c r="G57" s="34">
        <v>2000</v>
      </c>
      <c r="H57" s="94">
        <v>1.85</v>
      </c>
      <c r="I57" s="94"/>
      <c r="J57" s="94">
        <v>110400</v>
      </c>
      <c r="K57" s="94"/>
      <c r="L57" s="94"/>
      <c r="M57" s="16"/>
    </row>
    <row r="58" spans="1:13" ht="12" customHeight="1" x14ac:dyDescent="0.25">
      <c r="A58" s="16"/>
      <c r="B58" s="16"/>
      <c r="C58" s="35" t="s">
        <v>70</v>
      </c>
      <c r="D58" s="95" t="s">
        <v>71</v>
      </c>
      <c r="E58" s="95"/>
      <c r="F58" s="36">
        <v>108400</v>
      </c>
      <c r="G58" s="36">
        <v>2000</v>
      </c>
      <c r="H58" s="96">
        <v>1.85</v>
      </c>
      <c r="I58" s="96"/>
      <c r="J58" s="96">
        <v>110400</v>
      </c>
      <c r="K58" s="96"/>
      <c r="L58" s="96"/>
      <c r="M58" s="16"/>
    </row>
    <row r="59" spans="1:13" ht="12" customHeight="1" x14ac:dyDescent="0.25">
      <c r="A59" s="16"/>
      <c r="B59" s="16"/>
      <c r="C59" s="37" t="s">
        <v>72</v>
      </c>
      <c r="D59" s="97" t="s">
        <v>73</v>
      </c>
      <c r="E59" s="97"/>
      <c r="F59" s="38">
        <v>108400</v>
      </c>
      <c r="G59" s="38">
        <v>2000</v>
      </c>
      <c r="H59" s="98">
        <v>1.85</v>
      </c>
      <c r="I59" s="98"/>
      <c r="J59" s="98">
        <v>110400</v>
      </c>
      <c r="K59" s="98"/>
      <c r="L59" s="98"/>
      <c r="M59" s="16"/>
    </row>
    <row r="60" spans="1:13" ht="12" customHeight="1" x14ac:dyDescent="0.25">
      <c r="A60" s="16"/>
      <c r="B60" s="16"/>
      <c r="C60" s="39" t="s">
        <v>85</v>
      </c>
      <c r="D60" s="99" t="s">
        <v>86</v>
      </c>
      <c r="E60" s="99"/>
      <c r="F60" s="40">
        <v>41400</v>
      </c>
      <c r="G60" s="40">
        <v>2000</v>
      </c>
      <c r="H60" s="100">
        <v>4.83</v>
      </c>
      <c r="I60" s="100"/>
      <c r="J60" s="100">
        <v>43400</v>
      </c>
      <c r="K60" s="100"/>
      <c r="L60" s="100"/>
      <c r="M60" s="16"/>
    </row>
    <row r="61" spans="1:13" ht="12" customHeight="1" x14ac:dyDescent="0.25">
      <c r="A61" s="16"/>
      <c r="B61" s="16"/>
      <c r="C61" s="41" t="s">
        <v>62</v>
      </c>
      <c r="D61" s="101" t="s">
        <v>63</v>
      </c>
      <c r="E61" s="101"/>
      <c r="F61" s="42">
        <v>41400</v>
      </c>
      <c r="G61" s="42">
        <v>2000</v>
      </c>
      <c r="H61" s="102">
        <v>4.83</v>
      </c>
      <c r="I61" s="102"/>
      <c r="J61" s="102">
        <v>43400</v>
      </c>
      <c r="K61" s="102"/>
      <c r="L61" s="102"/>
      <c r="M61" s="16"/>
    </row>
    <row r="62" spans="1:13" ht="12" customHeight="1" x14ac:dyDescent="0.25">
      <c r="A62" s="16"/>
      <c r="B62" s="16"/>
      <c r="C62" s="43" t="s">
        <v>12</v>
      </c>
      <c r="D62" s="103" t="s">
        <v>13</v>
      </c>
      <c r="E62" s="103"/>
      <c r="F62" s="44">
        <v>41400</v>
      </c>
      <c r="G62" s="44">
        <v>2000</v>
      </c>
      <c r="H62" s="104">
        <v>4.83</v>
      </c>
      <c r="I62" s="104"/>
      <c r="J62" s="104">
        <v>43400</v>
      </c>
      <c r="K62" s="104"/>
      <c r="L62" s="104"/>
      <c r="M62" s="16"/>
    </row>
    <row r="63" spans="1:13" ht="12" customHeight="1" x14ac:dyDescent="0.25">
      <c r="A63" s="16"/>
      <c r="B63" s="16"/>
      <c r="C63" s="45" t="s">
        <v>25</v>
      </c>
      <c r="D63" s="60" t="s">
        <v>26</v>
      </c>
      <c r="E63" s="60"/>
      <c r="F63" s="46">
        <v>6000</v>
      </c>
      <c r="G63" s="46">
        <v>2000</v>
      </c>
      <c r="H63" s="105">
        <v>33.33</v>
      </c>
      <c r="I63" s="105"/>
      <c r="J63" s="105">
        <v>8000</v>
      </c>
      <c r="K63" s="105"/>
      <c r="L63" s="105"/>
      <c r="M63" s="16"/>
    </row>
    <row r="64" spans="1:13" ht="12" customHeight="1" x14ac:dyDescent="0.25">
      <c r="A64" s="16"/>
      <c r="B64" s="16"/>
      <c r="C64" s="33" t="s">
        <v>60</v>
      </c>
      <c r="D64" s="93" t="s">
        <v>61</v>
      </c>
      <c r="E64" s="93"/>
      <c r="F64" s="34">
        <v>12805485.43</v>
      </c>
      <c r="G64" s="34">
        <v>-1500</v>
      </c>
      <c r="H64" s="94">
        <v>-0.01</v>
      </c>
      <c r="I64" s="94"/>
      <c r="J64" s="94">
        <v>12803985.43</v>
      </c>
      <c r="K64" s="94"/>
      <c r="L64" s="94"/>
      <c r="M64" s="16"/>
    </row>
    <row r="65" spans="1:13" ht="12" customHeight="1" x14ac:dyDescent="0.25">
      <c r="A65" s="16"/>
      <c r="B65" s="16"/>
      <c r="C65" s="35" t="s">
        <v>1</v>
      </c>
      <c r="D65" s="95" t="s">
        <v>2</v>
      </c>
      <c r="E65" s="95"/>
      <c r="F65" s="36">
        <v>10910920</v>
      </c>
      <c r="G65" s="36">
        <v>-1500</v>
      </c>
      <c r="H65" s="96">
        <v>-0.01</v>
      </c>
      <c r="I65" s="96"/>
      <c r="J65" s="96">
        <v>10909420</v>
      </c>
      <c r="K65" s="96"/>
      <c r="L65" s="96"/>
      <c r="M65" s="16"/>
    </row>
    <row r="66" spans="1:13" ht="12" customHeight="1" x14ac:dyDescent="0.25">
      <c r="A66" s="16"/>
      <c r="B66" s="16"/>
      <c r="C66" s="37" t="s">
        <v>87</v>
      </c>
      <c r="D66" s="97" t="s">
        <v>88</v>
      </c>
      <c r="E66" s="97"/>
      <c r="F66" s="38">
        <v>68700</v>
      </c>
      <c r="G66" s="38">
        <v>2300</v>
      </c>
      <c r="H66" s="98">
        <v>3.35</v>
      </c>
      <c r="I66" s="98"/>
      <c r="J66" s="98">
        <v>71000</v>
      </c>
      <c r="K66" s="98"/>
      <c r="L66" s="98"/>
      <c r="M66" s="16"/>
    </row>
    <row r="67" spans="1:13" ht="12" customHeight="1" x14ac:dyDescent="0.25">
      <c r="A67" s="16"/>
      <c r="B67" s="16"/>
      <c r="C67" s="39" t="s">
        <v>89</v>
      </c>
      <c r="D67" s="99" t="s">
        <v>90</v>
      </c>
      <c r="E67" s="99"/>
      <c r="F67" s="40">
        <v>5000</v>
      </c>
      <c r="G67" s="40">
        <v>300</v>
      </c>
      <c r="H67" s="100">
        <v>6</v>
      </c>
      <c r="I67" s="100"/>
      <c r="J67" s="100">
        <v>5300</v>
      </c>
      <c r="K67" s="100"/>
      <c r="L67" s="100"/>
      <c r="M67" s="16"/>
    </row>
    <row r="68" spans="1:13" ht="12" customHeight="1" x14ac:dyDescent="0.25">
      <c r="A68" s="16"/>
      <c r="B68" s="16"/>
      <c r="C68" s="41" t="s">
        <v>62</v>
      </c>
      <c r="D68" s="101" t="s">
        <v>63</v>
      </c>
      <c r="E68" s="101"/>
      <c r="F68" s="42">
        <v>5000</v>
      </c>
      <c r="G68" s="42">
        <v>300</v>
      </c>
      <c r="H68" s="102">
        <v>6</v>
      </c>
      <c r="I68" s="102"/>
      <c r="J68" s="102">
        <v>5300</v>
      </c>
      <c r="K68" s="102"/>
      <c r="L68" s="102"/>
      <c r="M68" s="16"/>
    </row>
    <row r="69" spans="1:13" ht="12" customHeight="1" x14ac:dyDescent="0.25">
      <c r="A69" s="16"/>
      <c r="B69" s="16"/>
      <c r="C69" s="43" t="s">
        <v>12</v>
      </c>
      <c r="D69" s="103" t="s">
        <v>13</v>
      </c>
      <c r="E69" s="103"/>
      <c r="F69" s="44">
        <v>5000</v>
      </c>
      <c r="G69" s="44">
        <v>300</v>
      </c>
      <c r="H69" s="104">
        <v>6</v>
      </c>
      <c r="I69" s="104"/>
      <c r="J69" s="104">
        <v>5300</v>
      </c>
      <c r="K69" s="104"/>
      <c r="L69" s="104"/>
      <c r="M69" s="16"/>
    </row>
    <row r="70" spans="1:13" ht="12" customHeight="1" x14ac:dyDescent="0.25">
      <c r="A70" s="16"/>
      <c r="B70" s="16"/>
      <c r="C70" s="45" t="s">
        <v>25</v>
      </c>
      <c r="D70" s="60" t="s">
        <v>26</v>
      </c>
      <c r="E70" s="60"/>
      <c r="F70" s="46">
        <v>2800</v>
      </c>
      <c r="G70" s="46">
        <v>300</v>
      </c>
      <c r="H70" s="105">
        <v>10.71</v>
      </c>
      <c r="I70" s="105"/>
      <c r="J70" s="105">
        <v>3100</v>
      </c>
      <c r="K70" s="105"/>
      <c r="L70" s="105"/>
      <c r="M70" s="16"/>
    </row>
    <row r="71" spans="1:13" ht="12" customHeight="1" x14ac:dyDescent="0.25">
      <c r="A71" s="16"/>
      <c r="B71" s="16"/>
      <c r="C71" s="39" t="s">
        <v>91</v>
      </c>
      <c r="D71" s="99" t="s">
        <v>92</v>
      </c>
      <c r="E71" s="99"/>
      <c r="F71" s="40">
        <v>30000</v>
      </c>
      <c r="G71" s="40">
        <v>2000</v>
      </c>
      <c r="H71" s="100">
        <v>6.67</v>
      </c>
      <c r="I71" s="100"/>
      <c r="J71" s="100">
        <v>32000</v>
      </c>
      <c r="K71" s="100"/>
      <c r="L71" s="100"/>
      <c r="M71" s="16"/>
    </row>
    <row r="72" spans="1:13" ht="12" customHeight="1" x14ac:dyDescent="0.25">
      <c r="A72" s="16"/>
      <c r="B72" s="16"/>
      <c r="C72" s="41" t="s">
        <v>62</v>
      </c>
      <c r="D72" s="101" t="s">
        <v>63</v>
      </c>
      <c r="E72" s="101"/>
      <c r="F72" s="42">
        <v>30000</v>
      </c>
      <c r="G72" s="42">
        <v>2000</v>
      </c>
      <c r="H72" s="102">
        <v>6.67</v>
      </c>
      <c r="I72" s="102"/>
      <c r="J72" s="102">
        <v>32000</v>
      </c>
      <c r="K72" s="102"/>
      <c r="L72" s="102"/>
      <c r="M72" s="16"/>
    </row>
    <row r="73" spans="1:13" ht="12" customHeight="1" x14ac:dyDescent="0.25">
      <c r="A73" s="16"/>
      <c r="B73" s="16"/>
      <c r="C73" s="43" t="s">
        <v>12</v>
      </c>
      <c r="D73" s="103" t="s">
        <v>13</v>
      </c>
      <c r="E73" s="103"/>
      <c r="F73" s="44">
        <v>30000</v>
      </c>
      <c r="G73" s="44">
        <v>2000</v>
      </c>
      <c r="H73" s="104">
        <v>6.67</v>
      </c>
      <c r="I73" s="104"/>
      <c r="J73" s="104">
        <v>32000</v>
      </c>
      <c r="K73" s="104"/>
      <c r="L73" s="104"/>
      <c r="M73" s="16"/>
    </row>
    <row r="74" spans="1:13" ht="12" customHeight="1" x14ac:dyDescent="0.25">
      <c r="A74" s="16"/>
      <c r="B74" s="16"/>
      <c r="C74" s="45" t="s">
        <v>25</v>
      </c>
      <c r="D74" s="60" t="s">
        <v>26</v>
      </c>
      <c r="E74" s="60"/>
      <c r="F74" s="46">
        <v>30000</v>
      </c>
      <c r="G74" s="46">
        <v>2000</v>
      </c>
      <c r="H74" s="105">
        <v>6.67</v>
      </c>
      <c r="I74" s="105"/>
      <c r="J74" s="105">
        <v>32000</v>
      </c>
      <c r="K74" s="105"/>
      <c r="L74" s="105"/>
      <c r="M74" s="16"/>
    </row>
    <row r="75" spans="1:13" ht="12" customHeight="1" x14ac:dyDescent="0.25">
      <c r="A75" s="16"/>
      <c r="B75" s="16"/>
      <c r="C75" s="37" t="s">
        <v>74</v>
      </c>
      <c r="D75" s="97" t="s">
        <v>75</v>
      </c>
      <c r="E75" s="97"/>
      <c r="F75" s="38">
        <v>343000</v>
      </c>
      <c r="G75" s="38">
        <v>-3800</v>
      </c>
      <c r="H75" s="98">
        <v>-1.1100000000000001</v>
      </c>
      <c r="I75" s="98"/>
      <c r="J75" s="98">
        <v>339200</v>
      </c>
      <c r="K75" s="98"/>
      <c r="L75" s="98"/>
      <c r="M75" s="16"/>
    </row>
    <row r="76" spans="1:13" ht="12" customHeight="1" x14ac:dyDescent="0.25">
      <c r="A76" s="16"/>
      <c r="B76" s="16"/>
      <c r="C76" s="39" t="s">
        <v>76</v>
      </c>
      <c r="D76" s="99" t="s">
        <v>77</v>
      </c>
      <c r="E76" s="99"/>
      <c r="F76" s="40">
        <v>97000</v>
      </c>
      <c r="G76" s="40">
        <v>-3800</v>
      </c>
      <c r="H76" s="100">
        <v>-3.92</v>
      </c>
      <c r="I76" s="100"/>
      <c r="J76" s="100">
        <v>93200</v>
      </c>
      <c r="K76" s="100"/>
      <c r="L76" s="100"/>
      <c r="M76" s="16"/>
    </row>
    <row r="77" spans="1:13" ht="12" customHeight="1" x14ac:dyDescent="0.25">
      <c r="A77" s="16"/>
      <c r="B77" s="16"/>
      <c r="C77" s="41" t="s">
        <v>62</v>
      </c>
      <c r="D77" s="101" t="s">
        <v>63</v>
      </c>
      <c r="E77" s="101"/>
      <c r="F77" s="42">
        <v>97000</v>
      </c>
      <c r="G77" s="42">
        <v>-3800</v>
      </c>
      <c r="H77" s="102">
        <v>-3.92</v>
      </c>
      <c r="I77" s="102"/>
      <c r="J77" s="102">
        <v>93200</v>
      </c>
      <c r="K77" s="102"/>
      <c r="L77" s="102"/>
      <c r="M77" s="16"/>
    </row>
    <row r="78" spans="1:13" ht="12" customHeight="1" x14ac:dyDescent="0.25">
      <c r="A78" s="16"/>
      <c r="B78" s="16"/>
      <c r="C78" s="43" t="s">
        <v>12</v>
      </c>
      <c r="D78" s="103" t="s">
        <v>13</v>
      </c>
      <c r="E78" s="103"/>
      <c r="F78" s="44">
        <v>97000</v>
      </c>
      <c r="G78" s="44">
        <v>-3800</v>
      </c>
      <c r="H78" s="104">
        <v>-3.92</v>
      </c>
      <c r="I78" s="104"/>
      <c r="J78" s="104">
        <v>93200</v>
      </c>
      <c r="K78" s="104"/>
      <c r="L78" s="104"/>
      <c r="M78" s="16"/>
    </row>
    <row r="79" spans="1:13" ht="12" customHeight="1" x14ac:dyDescent="0.25">
      <c r="A79" s="16"/>
      <c r="B79" s="16"/>
      <c r="C79" s="45" t="s">
        <v>25</v>
      </c>
      <c r="D79" s="60" t="s">
        <v>26</v>
      </c>
      <c r="E79" s="60"/>
      <c r="F79" s="46">
        <v>97000</v>
      </c>
      <c r="G79" s="46">
        <v>-3800</v>
      </c>
      <c r="H79" s="105">
        <v>-3.92</v>
      </c>
      <c r="I79" s="105"/>
      <c r="J79" s="105">
        <v>93200</v>
      </c>
      <c r="K79" s="105"/>
      <c r="L79" s="105"/>
      <c r="M79" s="16"/>
    </row>
    <row r="80" spans="1:13" ht="12" customHeight="1" x14ac:dyDescent="0.25">
      <c r="A80" s="16"/>
      <c r="B80" s="16"/>
      <c r="C80" s="33" t="s">
        <v>64</v>
      </c>
      <c r="D80" s="93" t="s">
        <v>3</v>
      </c>
      <c r="E80" s="93"/>
      <c r="F80" s="34">
        <v>2878503.49</v>
      </c>
      <c r="G80" s="34">
        <v>-500</v>
      </c>
      <c r="H80" s="94">
        <v>-0.02</v>
      </c>
      <c r="I80" s="94"/>
      <c r="J80" s="94">
        <v>2878003.49</v>
      </c>
      <c r="K80" s="94"/>
      <c r="L80" s="94"/>
      <c r="M80" s="16"/>
    </row>
    <row r="81" spans="1:13" ht="12" customHeight="1" x14ac:dyDescent="0.25">
      <c r="A81" s="16"/>
      <c r="B81" s="16"/>
      <c r="C81" s="35" t="s">
        <v>4</v>
      </c>
      <c r="D81" s="95" t="s">
        <v>3</v>
      </c>
      <c r="E81" s="95"/>
      <c r="F81" s="36">
        <v>2878503.49</v>
      </c>
      <c r="G81" s="36">
        <v>-500</v>
      </c>
      <c r="H81" s="96">
        <v>-0.02</v>
      </c>
      <c r="I81" s="96"/>
      <c r="J81" s="96">
        <v>2878003.49</v>
      </c>
      <c r="K81" s="96"/>
      <c r="L81" s="96"/>
      <c r="M81" s="16"/>
    </row>
    <row r="82" spans="1:13" ht="12" customHeight="1" x14ac:dyDescent="0.25">
      <c r="A82" s="16"/>
      <c r="B82" s="16"/>
      <c r="C82" s="37" t="s">
        <v>78</v>
      </c>
      <c r="D82" s="97" t="s">
        <v>79</v>
      </c>
      <c r="E82" s="97"/>
      <c r="F82" s="38">
        <v>668500</v>
      </c>
      <c r="G82" s="38">
        <v>-3000</v>
      </c>
      <c r="H82" s="98">
        <v>-0.45</v>
      </c>
      <c r="I82" s="98"/>
      <c r="J82" s="98">
        <v>665500</v>
      </c>
      <c r="K82" s="98"/>
      <c r="L82" s="98"/>
      <c r="M82" s="16"/>
    </row>
    <row r="83" spans="1:13" ht="12" customHeight="1" x14ac:dyDescent="0.25">
      <c r="A83" s="16"/>
      <c r="B83" s="16"/>
      <c r="C83" s="39" t="s">
        <v>80</v>
      </c>
      <c r="D83" s="99" t="s">
        <v>81</v>
      </c>
      <c r="E83" s="99"/>
      <c r="F83" s="40">
        <v>390000</v>
      </c>
      <c r="G83" s="40">
        <v>-3000</v>
      </c>
      <c r="H83" s="100">
        <v>-0.77</v>
      </c>
      <c r="I83" s="100"/>
      <c r="J83" s="100">
        <v>387000</v>
      </c>
      <c r="K83" s="100"/>
      <c r="L83" s="100"/>
      <c r="M83" s="16"/>
    </row>
    <row r="84" spans="1:13" ht="12" customHeight="1" x14ac:dyDescent="0.25">
      <c r="A84" s="16"/>
      <c r="B84" s="16"/>
      <c r="C84" s="41" t="s">
        <v>62</v>
      </c>
      <c r="D84" s="101" t="s">
        <v>63</v>
      </c>
      <c r="E84" s="101"/>
      <c r="F84" s="42">
        <v>383500</v>
      </c>
      <c r="G84" s="42">
        <v>-3000</v>
      </c>
      <c r="H84" s="102">
        <v>-0.78</v>
      </c>
      <c r="I84" s="102"/>
      <c r="J84" s="102">
        <v>380500</v>
      </c>
      <c r="K84" s="102"/>
      <c r="L84" s="102"/>
      <c r="M84" s="16"/>
    </row>
    <row r="85" spans="1:13" ht="12" customHeight="1" x14ac:dyDescent="0.25">
      <c r="A85" s="16"/>
      <c r="B85" s="16"/>
      <c r="C85" s="43" t="s">
        <v>12</v>
      </c>
      <c r="D85" s="103" t="s">
        <v>13</v>
      </c>
      <c r="E85" s="103"/>
      <c r="F85" s="44">
        <v>383500</v>
      </c>
      <c r="G85" s="44">
        <v>-3000</v>
      </c>
      <c r="H85" s="104">
        <v>-0.78</v>
      </c>
      <c r="I85" s="104"/>
      <c r="J85" s="104">
        <v>380500</v>
      </c>
      <c r="K85" s="104"/>
      <c r="L85" s="104"/>
      <c r="M85" s="16"/>
    </row>
    <row r="86" spans="1:13" ht="12" customHeight="1" x14ac:dyDescent="0.25">
      <c r="A86" s="16"/>
      <c r="B86" s="16"/>
      <c r="C86" s="45" t="s">
        <v>82</v>
      </c>
      <c r="D86" s="60" t="s">
        <v>83</v>
      </c>
      <c r="E86" s="60"/>
      <c r="F86" s="46">
        <v>370000</v>
      </c>
      <c r="G86" s="46">
        <v>-3000</v>
      </c>
      <c r="H86" s="105">
        <v>-0.81</v>
      </c>
      <c r="I86" s="105"/>
      <c r="J86" s="105">
        <v>367000</v>
      </c>
      <c r="K86" s="105"/>
      <c r="L86" s="105"/>
      <c r="M86" s="16"/>
    </row>
    <row r="87" spans="1:13" ht="12" customHeight="1" x14ac:dyDescent="0.25">
      <c r="A87" s="16"/>
      <c r="B87" s="16"/>
      <c r="C87" s="37" t="s">
        <v>53</v>
      </c>
      <c r="D87" s="97" t="s">
        <v>54</v>
      </c>
      <c r="E87" s="97"/>
      <c r="F87" s="38">
        <v>1299903.49</v>
      </c>
      <c r="G87" s="38">
        <v>2500</v>
      </c>
      <c r="H87" s="98">
        <v>0.19</v>
      </c>
      <c r="I87" s="98"/>
      <c r="J87" s="98">
        <v>1302403.49</v>
      </c>
      <c r="K87" s="98"/>
      <c r="L87" s="98"/>
      <c r="M87" s="16"/>
    </row>
    <row r="88" spans="1:13" ht="12" customHeight="1" x14ac:dyDescent="0.25">
      <c r="A88" s="16"/>
      <c r="B88" s="16"/>
      <c r="C88" s="39" t="s">
        <v>93</v>
      </c>
      <c r="D88" s="99" t="s">
        <v>94</v>
      </c>
      <c r="E88" s="99"/>
      <c r="F88" s="40">
        <v>85000</v>
      </c>
      <c r="G88" s="40">
        <v>2500</v>
      </c>
      <c r="H88" s="100">
        <v>2.94</v>
      </c>
      <c r="I88" s="100"/>
      <c r="J88" s="100">
        <v>87500</v>
      </c>
      <c r="K88" s="100"/>
      <c r="L88" s="100"/>
      <c r="M88" s="16"/>
    </row>
    <row r="89" spans="1:13" ht="12" customHeight="1" x14ac:dyDescent="0.25">
      <c r="A89" s="16"/>
      <c r="B89" s="16"/>
      <c r="C89" s="41" t="s">
        <v>62</v>
      </c>
      <c r="D89" s="101" t="s">
        <v>63</v>
      </c>
      <c r="E89" s="101"/>
      <c r="F89" s="42">
        <v>60000</v>
      </c>
      <c r="G89" s="42">
        <v>2500</v>
      </c>
      <c r="H89" s="102">
        <v>4.17</v>
      </c>
      <c r="I89" s="102"/>
      <c r="J89" s="102">
        <v>62500</v>
      </c>
      <c r="K89" s="102"/>
      <c r="L89" s="102"/>
      <c r="M89" s="16"/>
    </row>
    <row r="90" spans="1:13" ht="12" customHeight="1" x14ac:dyDescent="0.25">
      <c r="A90" s="16"/>
      <c r="B90" s="16"/>
      <c r="C90" s="43" t="s">
        <v>12</v>
      </c>
      <c r="D90" s="103" t="s">
        <v>13</v>
      </c>
      <c r="E90" s="103"/>
      <c r="F90" s="44">
        <v>60000</v>
      </c>
      <c r="G90" s="44">
        <v>2500</v>
      </c>
      <c r="H90" s="104">
        <v>4.17</v>
      </c>
      <c r="I90" s="104"/>
      <c r="J90" s="104">
        <v>62500</v>
      </c>
      <c r="K90" s="104"/>
      <c r="L90" s="104"/>
      <c r="M90" s="16"/>
    </row>
    <row r="91" spans="1:13" ht="12" customHeight="1" x14ac:dyDescent="0.25">
      <c r="A91" s="16"/>
      <c r="B91" s="16"/>
      <c r="C91" s="45" t="s">
        <v>25</v>
      </c>
      <c r="D91" s="60" t="s">
        <v>26</v>
      </c>
      <c r="E91" s="60"/>
      <c r="F91" s="46">
        <v>60000</v>
      </c>
      <c r="G91" s="46">
        <v>2500</v>
      </c>
      <c r="H91" s="105">
        <v>4.17</v>
      </c>
      <c r="I91" s="105"/>
      <c r="J91" s="105">
        <v>62500</v>
      </c>
      <c r="K91" s="105"/>
      <c r="L91" s="105"/>
      <c r="M91" s="16"/>
    </row>
    <row r="92" spans="1:13" ht="12" customHeight="1" x14ac:dyDescent="0.25">
      <c r="A92" s="16"/>
      <c r="B92" s="16"/>
      <c r="C92" s="14"/>
      <c r="D92" s="13"/>
      <c r="E92" s="15"/>
      <c r="F92" s="15"/>
      <c r="G92" s="15"/>
      <c r="H92" s="15"/>
      <c r="I92" s="15"/>
      <c r="J92" s="15"/>
      <c r="K92" s="15"/>
      <c r="L92" s="15"/>
      <c r="M92" s="16"/>
    </row>
    <row r="93" spans="1:13" ht="12" customHeight="1" x14ac:dyDescent="0.2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</row>
    <row r="94" spans="1:13" ht="12" customHeight="1" x14ac:dyDescent="0.25">
      <c r="A94" s="58" t="s">
        <v>40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</row>
    <row r="95" spans="1:13" ht="12" customHeight="1" x14ac:dyDescent="0.25">
      <c r="A95" s="58" t="s">
        <v>65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</row>
    <row r="96" spans="1:13" ht="12" customHeight="1" x14ac:dyDescent="0.2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</row>
    <row r="97" spans="1:13" ht="12" customHeight="1" x14ac:dyDescent="0.2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</row>
    <row r="98" spans="1:13" ht="12" customHeight="1" x14ac:dyDescent="0.25">
      <c r="A98" s="58" t="s">
        <v>99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</row>
    <row r="99" spans="1:13" ht="12" customHeight="1" x14ac:dyDescent="0.25">
      <c r="A99" s="58" t="s">
        <v>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</row>
    <row r="100" spans="1:13" ht="12" customHeight="1" x14ac:dyDescent="0.25">
      <c r="A100" s="52"/>
      <c r="B100" s="52"/>
      <c r="C100" s="53"/>
      <c r="D100" s="53"/>
      <c r="E100" s="53"/>
      <c r="F100" s="53"/>
      <c r="G100" s="54"/>
      <c r="H100" s="52"/>
      <c r="I100" s="52"/>
      <c r="J100" s="52"/>
      <c r="K100" s="52"/>
      <c r="L100" s="52"/>
      <c r="M100" s="52"/>
    </row>
    <row r="101" spans="1:13" ht="12" customHeight="1" x14ac:dyDescent="0.25">
      <c r="A101" s="52"/>
      <c r="B101" s="52"/>
      <c r="C101" s="54"/>
      <c r="D101" s="53"/>
      <c r="E101" s="52"/>
      <c r="F101" s="53"/>
      <c r="G101" s="54"/>
      <c r="H101" s="52"/>
      <c r="I101" s="52"/>
      <c r="J101" s="55" t="s">
        <v>6</v>
      </c>
      <c r="K101" s="52"/>
      <c r="L101" s="52"/>
      <c r="M101" s="52"/>
    </row>
    <row r="102" spans="1:13" ht="12" customHeight="1" x14ac:dyDescent="0.25">
      <c r="A102" s="52"/>
      <c r="B102" s="52"/>
      <c r="C102" s="54"/>
      <c r="D102" s="53"/>
      <c r="E102" s="52"/>
      <c r="F102" s="53"/>
      <c r="G102" s="54"/>
      <c r="H102" s="52"/>
      <c r="I102" s="52"/>
      <c r="J102" s="55"/>
      <c r="K102" s="52"/>
      <c r="L102" s="52"/>
      <c r="M102" s="52"/>
    </row>
    <row r="103" spans="1:13" ht="12" customHeight="1" x14ac:dyDescent="0.25">
      <c r="A103" s="52"/>
      <c r="B103" s="52"/>
      <c r="C103" s="54"/>
      <c r="D103" s="53"/>
      <c r="E103" s="52"/>
      <c r="F103" s="53"/>
      <c r="G103" s="54"/>
      <c r="H103" s="52"/>
      <c r="I103" s="52"/>
      <c r="J103" s="53" t="s">
        <v>95</v>
      </c>
      <c r="K103" s="52"/>
      <c r="L103" s="52"/>
      <c r="M103" s="52"/>
    </row>
  </sheetData>
  <mergeCells count="198">
    <mergeCell ref="H91:I91"/>
    <mergeCell ref="J91:L91"/>
    <mergeCell ref="H87:I87"/>
    <mergeCell ref="J87:L87"/>
    <mergeCell ref="D88:E88"/>
    <mergeCell ref="H88:I88"/>
    <mergeCell ref="J88:L88"/>
    <mergeCell ref="D89:E89"/>
    <mergeCell ref="H89:I89"/>
    <mergeCell ref="J89:L89"/>
    <mergeCell ref="D90:E90"/>
    <mergeCell ref="H90:I90"/>
    <mergeCell ref="J90:L90"/>
    <mergeCell ref="D87:E87"/>
    <mergeCell ref="D91:E91"/>
    <mergeCell ref="D84:E84"/>
    <mergeCell ref="H84:I84"/>
    <mergeCell ref="J84:L84"/>
    <mergeCell ref="D85:E85"/>
    <mergeCell ref="H85:I85"/>
    <mergeCell ref="J85:L85"/>
    <mergeCell ref="D86:E86"/>
    <mergeCell ref="H86:I86"/>
    <mergeCell ref="J86:L86"/>
    <mergeCell ref="D81:E81"/>
    <mergeCell ref="H81:I81"/>
    <mergeCell ref="J81:L81"/>
    <mergeCell ref="D82:E82"/>
    <mergeCell ref="H82:I82"/>
    <mergeCell ref="J82:L82"/>
    <mergeCell ref="D83:E83"/>
    <mergeCell ref="H83:I83"/>
    <mergeCell ref="J83:L83"/>
    <mergeCell ref="D78:E78"/>
    <mergeCell ref="H78:I78"/>
    <mergeCell ref="J78:L78"/>
    <mergeCell ref="D79:E79"/>
    <mergeCell ref="H79:I79"/>
    <mergeCell ref="J79:L79"/>
    <mergeCell ref="D80:E80"/>
    <mergeCell ref="H80:I80"/>
    <mergeCell ref="J80:L80"/>
    <mergeCell ref="H74:I74"/>
    <mergeCell ref="J74:L74"/>
    <mergeCell ref="D75:E75"/>
    <mergeCell ref="H75:I75"/>
    <mergeCell ref="J75:L75"/>
    <mergeCell ref="D76:E76"/>
    <mergeCell ref="H76:I76"/>
    <mergeCell ref="J76:L76"/>
    <mergeCell ref="D77:E77"/>
    <mergeCell ref="H77:I77"/>
    <mergeCell ref="J77:L77"/>
    <mergeCell ref="H70:I70"/>
    <mergeCell ref="J70:L70"/>
    <mergeCell ref="D71:E71"/>
    <mergeCell ref="H71:I71"/>
    <mergeCell ref="J71:L71"/>
    <mergeCell ref="D72:E72"/>
    <mergeCell ref="H72:I72"/>
    <mergeCell ref="J72:L72"/>
    <mergeCell ref="D73:E73"/>
    <mergeCell ref="H73:I73"/>
    <mergeCell ref="J73:L73"/>
    <mergeCell ref="D67:E67"/>
    <mergeCell ref="H67:I67"/>
    <mergeCell ref="J67:L67"/>
    <mergeCell ref="D68:E68"/>
    <mergeCell ref="H68:I68"/>
    <mergeCell ref="J68:L68"/>
    <mergeCell ref="D69:E69"/>
    <mergeCell ref="H69:I69"/>
    <mergeCell ref="J69:L69"/>
    <mergeCell ref="D64:E64"/>
    <mergeCell ref="H64:I64"/>
    <mergeCell ref="J64:L64"/>
    <mergeCell ref="D65:E65"/>
    <mergeCell ref="H65:I65"/>
    <mergeCell ref="J65:L65"/>
    <mergeCell ref="D66:E66"/>
    <mergeCell ref="H66:I66"/>
    <mergeCell ref="J66:L66"/>
    <mergeCell ref="D61:E61"/>
    <mergeCell ref="H61:I61"/>
    <mergeCell ref="J61:L61"/>
    <mergeCell ref="D62:E62"/>
    <mergeCell ref="H62:I62"/>
    <mergeCell ref="J62:L62"/>
    <mergeCell ref="D63:E63"/>
    <mergeCell ref="H63:I63"/>
    <mergeCell ref="J63:L63"/>
    <mergeCell ref="D58:E58"/>
    <mergeCell ref="H58:I58"/>
    <mergeCell ref="J58:L58"/>
    <mergeCell ref="D59:E59"/>
    <mergeCell ref="H59:I59"/>
    <mergeCell ref="J59:L59"/>
    <mergeCell ref="D60:E60"/>
    <mergeCell ref="H60:I60"/>
    <mergeCell ref="J60:L60"/>
    <mergeCell ref="D55:E55"/>
    <mergeCell ref="H55:I55"/>
    <mergeCell ref="J55:L55"/>
    <mergeCell ref="D56:E56"/>
    <mergeCell ref="H56:I56"/>
    <mergeCell ref="J56:L56"/>
    <mergeCell ref="D57:E57"/>
    <mergeCell ref="H57:I57"/>
    <mergeCell ref="J57:L57"/>
    <mergeCell ref="D45:E45"/>
    <mergeCell ref="G45:M45"/>
    <mergeCell ref="D46:E46"/>
    <mergeCell ref="H46:I46"/>
    <mergeCell ref="J46:M46"/>
    <mergeCell ref="D47:E47"/>
    <mergeCell ref="H47:I47"/>
    <mergeCell ref="J47:M47"/>
    <mergeCell ref="C48:F48"/>
    <mergeCell ref="H48:I48"/>
    <mergeCell ref="J48:M48"/>
    <mergeCell ref="J49:M49"/>
    <mergeCell ref="D50:E50"/>
    <mergeCell ref="H50:I50"/>
    <mergeCell ref="J50:M50"/>
    <mergeCell ref="D51:E51"/>
    <mergeCell ref="H51:I51"/>
    <mergeCell ref="J51:M51"/>
    <mergeCell ref="D49:E49"/>
    <mergeCell ref="H49:I49"/>
    <mergeCell ref="C42:G42"/>
    <mergeCell ref="C41:G41"/>
    <mergeCell ref="L43:M43"/>
    <mergeCell ref="L42:M42"/>
    <mergeCell ref="L40:M40"/>
    <mergeCell ref="A16:M16"/>
    <mergeCell ref="H30:I30"/>
    <mergeCell ref="A30:B30"/>
    <mergeCell ref="C30:G30"/>
    <mergeCell ref="H29:I29"/>
    <mergeCell ref="A29:B29"/>
    <mergeCell ref="C29:G29"/>
    <mergeCell ref="H28:I28"/>
    <mergeCell ref="A28:B28"/>
    <mergeCell ref="C28:G28"/>
    <mergeCell ref="H27:I27"/>
    <mergeCell ref="A27:B27"/>
    <mergeCell ref="C27:G27"/>
    <mergeCell ref="B26:M26"/>
    <mergeCell ref="A18:M18"/>
    <mergeCell ref="L30:M30"/>
    <mergeCell ref="A19:M19"/>
    <mergeCell ref="C39:G39"/>
    <mergeCell ref="A33:B33"/>
    <mergeCell ref="A94:M94"/>
    <mergeCell ref="A95:M95"/>
    <mergeCell ref="A98:M98"/>
    <mergeCell ref="C40:G40"/>
    <mergeCell ref="L39:M39"/>
    <mergeCell ref="L29:M29"/>
    <mergeCell ref="L33:M33"/>
    <mergeCell ref="H24:I25"/>
    <mergeCell ref="J24:J25"/>
    <mergeCell ref="L24:M25"/>
    <mergeCell ref="L28:M28"/>
    <mergeCell ref="L27:M27"/>
    <mergeCell ref="C33:G33"/>
    <mergeCell ref="B32:M32"/>
    <mergeCell ref="L34:M34"/>
    <mergeCell ref="H37:I37"/>
    <mergeCell ref="C37:G37"/>
    <mergeCell ref="L37:M37"/>
    <mergeCell ref="L41:M41"/>
    <mergeCell ref="H33:I33"/>
    <mergeCell ref="C43:G43"/>
    <mergeCell ref="A99:M99"/>
    <mergeCell ref="K24:K25"/>
    <mergeCell ref="D70:E70"/>
    <mergeCell ref="D74:E74"/>
    <mergeCell ref="A14:M14"/>
    <mergeCell ref="H39:I39"/>
    <mergeCell ref="H35:I35"/>
    <mergeCell ref="C35:G35"/>
    <mergeCell ref="H43:I43"/>
    <mergeCell ref="H42:I42"/>
    <mergeCell ref="H41:I41"/>
    <mergeCell ref="A53:L53"/>
    <mergeCell ref="A17:M17"/>
    <mergeCell ref="H31:I31"/>
    <mergeCell ref="C31:G31"/>
    <mergeCell ref="L31:M31"/>
    <mergeCell ref="H40:I40"/>
    <mergeCell ref="L35:M35"/>
    <mergeCell ref="H34:I34"/>
    <mergeCell ref="A34:B34"/>
    <mergeCell ref="C34:G34"/>
    <mergeCell ref="A20:M20"/>
    <mergeCell ref="A22:M22"/>
    <mergeCell ref="B36:M36"/>
  </mergeCells>
  <phoneticPr fontId="4" type="noConversion"/>
  <pageMargins left="0.25" right="0.25" top="0.75" bottom="0.75" header="0.3" footer="0.3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IspisObracunaProracunaBezProsle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2023-06-01T13:04:29Z</dcterms:created>
  <dcterms:modified xsi:type="dcterms:W3CDTF">2026-05-20T09:10:51Z</dcterms:modified>
</cp:coreProperties>
</file>