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orisnik\Documents\#INES\JEDNOSTAVNE NABAVE\2025\kavana\"/>
    </mc:Choice>
  </mc:AlternateContent>
  <xr:revisionPtr revIDLastSave="0" documentId="13_ncr:1_{740253B1-895D-4C5F-A1A8-34D787946F12}" xr6:coauthVersionLast="47" xr6:coauthVersionMax="47" xr10:uidLastSave="{00000000-0000-0000-0000-000000000000}"/>
  <bookViews>
    <workbookView xWindow="-108" yWindow="-108" windowWidth="23256" windowHeight="12456" tabRatio="850" activeTab="2" xr2:uid="{00000000-000D-0000-FFFF-FFFF00000000}"/>
  </bookViews>
  <sheets>
    <sheet name="OPĆI UVJETI STROJARSTVO" sheetId="4" r:id="rId1"/>
    <sheet name="STROJARSTVO" sheetId="5" r:id="rId2"/>
    <sheet name="GRAĐEVINSKO OBRTNIČKI RADOVI" sheetId="1" r:id="rId3"/>
    <sheet name="REKAPITULACIJA" sheetId="6" r:id="rId4"/>
  </sheets>
  <definedNames>
    <definedName name="_xlnm.Print_Titles" localSheetId="1">STROJARSTVO!$1:$1</definedName>
    <definedName name="_xlnm.Print_Area" localSheetId="2">'GRAĐEVINSKO OBRTNIČKI RADOVI'!$A$1:$F$138</definedName>
    <definedName name="_xlnm.Print_Area" localSheetId="0">'OPĆI UVJETI STROJARSTVO'!$A$1:$F$57</definedName>
    <definedName name="_xlnm.Print_Area" localSheetId="1">STROJARSTVO!$A$1:$F$251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5" i="5" l="1"/>
  <c r="F104" i="5"/>
  <c r="F103" i="5"/>
  <c r="F102" i="5"/>
  <c r="F101" i="5"/>
  <c r="F96" i="1"/>
  <c r="F94" i="1"/>
  <c r="F92" i="1"/>
  <c r="F71" i="1"/>
  <c r="F73" i="1" s="1"/>
  <c r="F234" i="5"/>
  <c r="F231" i="5"/>
  <c r="F228" i="5"/>
  <c r="F225" i="5"/>
  <c r="F215" i="5"/>
  <c r="F212" i="5"/>
  <c r="F208" i="5"/>
  <c r="F206" i="5"/>
  <c r="F205" i="5"/>
  <c r="F202" i="5"/>
  <c r="F199" i="5"/>
  <c r="F195" i="5"/>
  <c r="F192" i="5"/>
  <c r="F186" i="5"/>
  <c r="F175" i="5"/>
  <c r="F173" i="5"/>
  <c r="F171" i="5"/>
  <c r="F167" i="5"/>
  <c r="F166" i="5"/>
  <c r="F163" i="5"/>
  <c r="F159" i="5"/>
  <c r="F156" i="5"/>
  <c r="F155" i="5"/>
  <c r="F152" i="5"/>
  <c r="F139" i="5"/>
  <c r="F109" i="5"/>
  <c r="F106" i="5"/>
  <c r="F98" i="5"/>
  <c r="F81" i="5"/>
  <c r="F77" i="5"/>
  <c r="F74" i="5"/>
  <c r="F71" i="5"/>
  <c r="F68" i="5"/>
  <c r="F67" i="5"/>
  <c r="F66" i="5"/>
  <c r="F63" i="5"/>
  <c r="F60" i="5"/>
  <c r="F57" i="5"/>
  <c r="F54" i="5"/>
  <c r="F51" i="5"/>
  <c r="F48" i="5"/>
  <c r="F45" i="5"/>
  <c r="F44" i="5"/>
  <c r="F43" i="5"/>
  <c r="F40" i="5"/>
  <c r="F32" i="5"/>
  <c r="F29" i="5"/>
  <c r="F26" i="5"/>
  <c r="F14" i="5"/>
  <c r="F11" i="5"/>
  <c r="F8" i="5"/>
  <c r="F43" i="1"/>
  <c r="F46" i="1"/>
  <c r="F84" i="1"/>
  <c r="F22" i="1"/>
  <c r="F80" i="1"/>
  <c r="F56" i="1"/>
  <c r="F54" i="1"/>
  <c r="F52" i="1"/>
  <c r="F50" i="1"/>
  <c r="F48" i="1"/>
  <c r="F41" i="1"/>
  <c r="F19" i="1"/>
  <c r="F17" i="1"/>
  <c r="F31" i="1"/>
  <c r="F34" i="1" s="1"/>
  <c r="F10" i="1"/>
  <c r="F8" i="1"/>
  <c r="F83" i="5" l="1"/>
  <c r="F90" i="5" s="1"/>
  <c r="F236" i="5"/>
  <c r="F247" i="5" s="1"/>
  <c r="F219" i="5"/>
  <c r="F246" i="5" s="1"/>
  <c r="F177" i="5"/>
  <c r="F245" i="5" s="1"/>
  <c r="F111" i="5"/>
  <c r="F244" i="5" s="1"/>
  <c r="F34" i="5"/>
  <c r="F89" i="5" s="1"/>
  <c r="F19" i="5"/>
  <c r="F88" i="5" s="1"/>
  <c r="F87" i="1"/>
  <c r="E115" i="1" s="1"/>
  <c r="F98" i="1"/>
  <c r="E117" i="1" s="1"/>
  <c r="F12" i="1"/>
  <c r="F24" i="1"/>
  <c r="E107" i="1" s="1"/>
  <c r="E109" i="1"/>
  <c r="F64" i="1"/>
  <c r="F62" i="1"/>
  <c r="F60" i="1"/>
  <c r="F59" i="1"/>
  <c r="F92" i="5" l="1"/>
  <c r="F243" i="5" s="1"/>
  <c r="F249" i="5" s="1"/>
  <c r="B5" i="6" s="1"/>
  <c r="E113" i="1"/>
  <c r="F39" i="1"/>
  <c r="F66" i="1" s="1"/>
  <c r="E111" i="1" l="1"/>
  <c r="E105" i="1"/>
  <c r="E119" i="1" l="1"/>
  <c r="B4" i="6" l="1"/>
  <c r="B6" i="6" s="1"/>
  <c r="B7" i="6" s="1"/>
  <c r="B8" i="6" s="1"/>
</calcChain>
</file>

<file path=xl/sharedStrings.xml><?xml version="1.0" encoding="utf-8"?>
<sst xmlns="http://schemas.openxmlformats.org/spreadsheetml/2006/main" count="439" uniqueCount="272">
  <si>
    <t>1.</t>
  </si>
  <si>
    <t>kom</t>
  </si>
  <si>
    <t>2.</t>
  </si>
  <si>
    <t>3.</t>
  </si>
  <si>
    <t>4.</t>
  </si>
  <si>
    <t>5.</t>
  </si>
  <si>
    <t>6.</t>
  </si>
  <si>
    <t>8.</t>
  </si>
  <si>
    <t>7.</t>
  </si>
  <si>
    <t>9.</t>
  </si>
  <si>
    <t>12.</t>
  </si>
  <si>
    <t>komplet</t>
  </si>
  <si>
    <t>m¹</t>
  </si>
  <si>
    <t>m'</t>
  </si>
  <si>
    <t>m²</t>
  </si>
  <si>
    <t>iznos</t>
  </si>
  <si>
    <r>
      <t>m</t>
    </r>
    <r>
      <rPr>
        <sz val="10"/>
        <rFont val="Calibri"/>
        <family val="2"/>
        <charset val="238"/>
      </rPr>
      <t>²</t>
    </r>
  </si>
  <si>
    <t>Dobava i montaža PPR - zaporni ventil za montažu pod žbuku D 20- D25 s ukrasnom kapom i rozetom.</t>
  </si>
  <si>
    <t>Dobava i montaža PVC  odvodnih  cijevi i fazonskih komada za izvedbu unutarnjeg sustava odvodnje. Obračun se vrši po kompletno montiranoj ispitanoj odvodnji s uključenim spojnim i brtvenim materijalom. U cijenu m' izvedene odvodnje uračunati su svi fazonski komadi potrebni za izvedbu i isti se ne obračunavaju posebno komadno  ili na način da se fazonski komad obračuna kao dodatni  m' cijevi.  U cijenu stavke uključena  izrada svih prodora, šliceva  te njihovo krpanje nakon završatka radova.</t>
  </si>
  <si>
    <t>€</t>
  </si>
  <si>
    <r>
      <t>m</t>
    </r>
    <r>
      <rPr>
        <vertAlign val="superscript"/>
        <sz val="10"/>
        <rFont val="Arial"/>
        <family val="2"/>
        <charset val="238"/>
      </rPr>
      <t>2</t>
    </r>
  </si>
  <si>
    <t xml:space="preserve">Izrada, dobava i ugradnja unutarnjih jednokrilnih zaokretnih vrata.  Masivni hrastovi futer  dovratnik lakiran u tonu prem izboru investitora,  širine  usklađene  s debljinom zida.  Krilo sa završnom obradom u drvenom dekoru.  Vrata sa svim okovima, kvakom sa štitom, WC bravom.  Stavka uključuje dopremu cijelih vrata na gradilište i ugradnju. U cijenu stavke uključiti sav rad i materijal potreban za potpuno dovršenje radova. </t>
  </si>
  <si>
    <t>Ispiranje i dezinficiranje vodovodne instalacije. U cijenu stavke uključen sav potreban rad i materijal.</t>
  </si>
  <si>
    <t>A RAZGRADNJE</t>
  </si>
  <si>
    <t>UKUPNO RAZGRADNJE</t>
  </si>
  <si>
    <t>B  ZIDARSKI RADOVI</t>
  </si>
  <si>
    <t>UKUPNO  ZIDARSKI RADOVI</t>
  </si>
  <si>
    <t>C  GIPSARSKI  RADOVI</t>
  </si>
  <si>
    <t>UKUPNO  GIPSARSKI  RADOVI</t>
  </si>
  <si>
    <t>D  VODOVOD I ODVODNJA</t>
  </si>
  <si>
    <t>Ispitivanje vodovodne instalacije pod pritiskom. Ispitivanje izvoditi pod tlakom od 10 bara u trajanju najmanje 12 sati, ili dok se ne pregledaju svi spojevi.</t>
  </si>
  <si>
    <t>10.</t>
  </si>
  <si>
    <t>Zidarski i zemljani radovi na priključenju točionika na glavni vod  odvodnje.  U jediničnoj cijeni sadržan je rad, materijal,  i potrebna zaštita, te sve ostalo potrebno za potpuno dovršenje rada.</t>
  </si>
  <si>
    <t xml:space="preserve">UKUPNO  VODOVOD I ODVODNJA </t>
  </si>
  <si>
    <t xml:space="preserve">E   KERAMIČARSKI RADOVI </t>
  </si>
  <si>
    <t xml:space="preserve">UKUPNO  KERAMIČARSKI RADOVI </t>
  </si>
  <si>
    <t>F   STOLARSKI RADOVI</t>
  </si>
  <si>
    <t xml:space="preserve">UKUPNO  STOLARSKI  RADOVI </t>
  </si>
  <si>
    <t>G   SOBOSLIKARSKI  RADOVI</t>
  </si>
  <si>
    <t xml:space="preserve">Grubo i fino žbukanje svodova rekonstruiranog dijela.  U jediničnoj cijeni sadržan je rad, materijal, skela i potrebna zaštita, te sve ostalo potrebno za potpuno dovršenje rada. </t>
  </si>
  <si>
    <t>Bojanje  GK  zidova  disperznom  bojom  u dva sloja u boji prema izboru investitora. U cijenu stavke uključiti prethodnu pripremu podloge, sve prema  uputama  proizvođača materijala.  Uključivo sav potreban rad, materijal, eventualno skela i transport, čišćenje nakon završenih radova, te sve potrebno za potpuno dovršenje rada.</t>
  </si>
  <si>
    <t xml:space="preserve">Obrada  stropova (svodovi) impregniranjem,  gletanjem  izravnavajućom masom i brušenjem. U jediničnoj cijeni sadržan je rad, materijal, skela i potrebna zaštita,  višekratno čišćenje radnog mjesta te čišćenje nakon završenih radova, kao i sve ostalo potrebno za potpuno dovršenje rada. </t>
  </si>
  <si>
    <t xml:space="preserve">UKUPNO  SOBOSLIKARSKI   RADOVI </t>
  </si>
  <si>
    <t xml:space="preserve">REKAPITULACIJA </t>
  </si>
  <si>
    <t>B ZIDARSKI RADOVI</t>
  </si>
  <si>
    <t>C GIPSARSKI RADOVI</t>
  </si>
  <si>
    <t>D VODOVOD I ODVODNJA</t>
  </si>
  <si>
    <t>E KERAMIČARSKI RADOVI</t>
  </si>
  <si>
    <t>F STOLARSKI RADOVI</t>
  </si>
  <si>
    <t>G SOBOSLIKARSKI RADOVI</t>
  </si>
  <si>
    <t>UKUPNO :</t>
  </si>
  <si>
    <t xml:space="preserve">Pažljiva razgradnja podne obloge od  kamenih ploča  u spremištu.   U cijenu stavke uključena razgradnja ploča po ploča, čiščenje ploča te deponirenje na gradilišnoj deponiji do ponovne ugradnje. U cijenu stavke uključen sav potreban rad i materijal. Obračun po tlocrtnoj površini. </t>
  </si>
  <si>
    <t xml:space="preserve">Pažljiva razgradnja podne ploče d= cca 10cm u spremištu s pripadajućom hidroizolacijom.   U cijenu stavke uključeno izrezivanje i razgradnja ploče interni transporti, utovar, odvoz razgrađenog materijala do deponija udaljenog do 40 km i zbrinjavanje od strane  ovlaštenog društva.   U cijenu stavke uključen sav potreban rad i materijal. </t>
  </si>
  <si>
    <r>
      <t>Betoniranje (''krpanje'') dijela AB podne ploče u spremištu. AB podna ploča debljine cca 10 cm izvodi se betonom razreda C25/30 na zbijenoj šljunčanoj polozi. U cijenu stavke uključiti pripremu podloge, betoniranje i ugradnju armature. Podna ploča tlocrtne površine do 3m</t>
    </r>
    <r>
      <rPr>
        <sz val="10"/>
        <rFont val="Calibri"/>
        <family val="2"/>
        <charset val="238"/>
      </rPr>
      <t>²</t>
    </r>
    <r>
      <rPr>
        <sz val="12"/>
        <rFont val="Calibri"/>
        <family val="2"/>
        <charset val="238"/>
      </rPr>
      <t xml:space="preserve">. </t>
    </r>
    <r>
      <rPr>
        <sz val="10"/>
        <rFont val="Calibri"/>
        <family val="2"/>
        <charset val="238"/>
        <scheme val="minor"/>
      </rPr>
      <t xml:space="preserve">    U cijenu stavke uključen sav potreban rad i materijal.  </t>
    </r>
  </si>
  <si>
    <r>
      <t>Izvedba hidoizolacije  iznad ploče iz prethodne stavke s dva sloja varene ljepenke V3  i prethodnim premazivanjem hladnim bitumenskim premazom.  Površina obrade cca 4 m</t>
    </r>
    <r>
      <rPr>
        <sz val="10"/>
        <rFont val="Calibri"/>
        <family val="2"/>
        <charset val="238"/>
      </rPr>
      <t>²</t>
    </r>
    <r>
      <rPr>
        <sz val="12"/>
        <rFont val="Calibri"/>
        <family val="2"/>
        <charset val="238"/>
      </rPr>
      <t>.</t>
    </r>
    <r>
      <rPr>
        <sz val="10"/>
        <rFont val="Calibri"/>
        <family val="2"/>
        <charset val="238"/>
        <scheme val="minor"/>
      </rPr>
      <t xml:space="preserve">  U cijenu stavke uključen sav potreban rad i materijal.  </t>
    </r>
  </si>
  <si>
    <t xml:space="preserve">Izrada suhomontažnih pregradnih stjena  gipskartonskim pločama na pocinčanoj potkonstrukciji  sa ugradnjom sloja mineralne vune.    Oblogu  zida  čini pocinčana potkonstrukcija  širine  50mm (UW+CW)  s ispunom od mineralne vune d= 5cm te oblogom od standardnih  gipskartonskih ploča   d=  12,5mm x2 .  Sve elemente obloge, obradu spojeva s drugim materijalima i međusobnih spojeva  izvesti  prema uputama proizvođača.  Sve fugirano  te pripremljeno za postavu keramike i bojanje. U cijenu uključena ojačanja u zoni otvora, sva izrezivanja za  provođenje  instalacija,  sve prema uputama proizvođača.   U jediničnoj cijeni sadržan je sav rad, materijal, pribor, zaštita, skela, gletanje, sve potrebno za  potpuno dovršenje rada, te čišćenje radilišta nakon završetka radova. </t>
  </si>
  <si>
    <t xml:space="preserve">Bušenje  kamenog  zida  širine cca 80 cm za potrebe  provođenja vodovodnih instalacija od postojećeg točionika do spremišta. Rupa fi 40mm.  U cijenu stavke uključen sav potreban rad i materijal.  </t>
  </si>
  <si>
    <t>Dobava i montaža   armaturnih PPR priključaka  1/2'' i 3/4'' (PPR D20, PPR D25)  za izljevna trošila i prijelaznih komada za spajanje  s ventilima i drugim cijevima i uređajima. Obračun po komadu.</t>
  </si>
  <si>
    <t>Izvedba nadžbukne vodovodne instalacije za potrebe točionika cijevima SDR 7,4 PP-R (80). D20-D25  Stavka obuhvaća sve potrebne spojne fazonske komade spajane fuzionom tehnikom i potrebni pričvrsni materijal za instalaciju vođenu po zidu.  Izolacija cjevovoda izvodi se sa izolacijskom navlakom za sprječavanje nastanka kondenzata na cijevima. Obračun sve komplet po m¹ izolirane cijevi na način da su u dužnom metru uračnati svi fazonski komadi koji se ne obračunavaju dodatno komadno ili kao dodatni dužni metar cijevi. U cijenu stavke uključena  izrada svih prodora, šliceva  te njihovo krpanje nakon završetka radova.</t>
  </si>
  <si>
    <t xml:space="preserve">Spajanje instalacija odvodnje novog točionika (fi75)   na postojeće instalacije (fi110) ispod podne ploče spremišta.   U cijenu stavke uključen sav potreban rad i materijal.  </t>
  </si>
  <si>
    <t>Ispitivanje  instalacije odvodnje na protočnost i nepropusnost. U  cijenu stavke uključen sav potreban rad i materijal.</t>
  </si>
  <si>
    <r>
      <t xml:space="preserve">Doprema i postava  razgrađenih kamenih ploča. </t>
    </r>
    <r>
      <rPr>
        <sz val="10"/>
        <rFont val="Calibri"/>
        <family val="2"/>
        <charset val="238"/>
      </rPr>
      <t>Ploče se polažu u poboljšanom fleksibilnom ljepilu na cementnoj osnovi.  Završna  obrada  spojnica brzovezućom i brzosušećom  vodoodbojnom  masom za fugiranje.    U jediničnoj cijeni sadržan je sav rad, materijal, pribor, zaštita, čišćenje nakon završenih radova, te sve potrebno za potpuno dovršenje rada.</t>
    </r>
  </si>
  <si>
    <t xml:space="preserve">Demontaža  prozorskog krila dimenzija cca 80/55,  ugradnja šprocne, blende u zoni prodora ventilacije te ostakljenja na ostatku prozora. Fiksiranje prozorskog krila na okvir.   U cijenu stavke uključiti sav rad i materijal potreban za potpuno dovršenje radova. </t>
  </si>
  <si>
    <t xml:space="preserve">                   GRAĐEVINSKO-OBRTNIČKI RADOVI</t>
  </si>
  <si>
    <t>NAPOMENA: sve materijale u unutrašnjosti i na pročeljima, koji su predmet rekonstrukcije, potrebno je dogovoriti s nadležnim konzervatorom.</t>
  </si>
  <si>
    <t xml:space="preserve">Spajanje vodovodnih instalacija točionika  na postojeće instalacije.  U cijenu stavke uključen sav potreban rad i materijal.  </t>
  </si>
  <si>
    <t xml:space="preserve">Bušenje  kamenog  zida  širine cca 50 cm za potrebe provođenja instalacija odvodnje novog točionika. Rupa fi 100mm.  U cijenu stavke uključen sav potreban rad i materijal.  </t>
  </si>
  <si>
    <t xml:space="preserve">  a)    PVC Ø   75 mm</t>
  </si>
  <si>
    <t xml:space="preserve">  b)    PVC Ø 110 mm</t>
  </si>
  <si>
    <t>11</t>
  </si>
  <si>
    <t xml:space="preserve">             - vrata   80/200</t>
  </si>
  <si>
    <t>Bojanje  stropova  disperznom  bojom  u dva sloja u boji prema izboru investitora. U cijenu stavke uključiti prethodnu pripremu podloge, sve prema  uputama  proizvođača materijala.  Uključivo sav potreban rad, materijal, eventualno skela i transport, čišćenje nakon završenih radova, te sve potrebno za potpuno dovršenje rada.</t>
  </si>
  <si>
    <t>OPĆI UVJETI</t>
  </si>
  <si>
    <t>Izvođač je obvezan prije početka radova proučiti svu tehničku dokumentaciju, pregledati gradilište, informirati se o svim izvorištima materijala, mogućnostima organizacije gradilišta, korištenja privremenih objekata i priključaka vode i električne energije, te zatražiti objašnjenja u vezi nejasnih stavki, pregledati trasu građevine, prikupiti potrebne podatke o uvjetima pod kojima će se građevina graditi.</t>
  </si>
  <si>
    <t>Sve moguće nejasnoće u opisu stavki troškovnika, izvođač je obvezan riješiti prije početka radova s nadzornim inženjerom, projektantom, investitorom ili njegovim opunomoćenim predstavnikom. Naknadno pozivanje na nejasnoće u troškovniku neće biti priznato i neće biti uvaženo kao razlog za promjenu cijena ili rokova, ili bilo kojeg ustupke u uvjetima. Bez pismene suglasnosti projektanta, izvođač nema pravo na izmjenu projekta.</t>
  </si>
  <si>
    <t>Ukoliko opis radova u troškovniku nije opširan i ne opisuje sve pripremno-završne radove, pomoćne radove i sve radne operacije, te procese u izvedbi koje je potrebno izvesti da se izvede konačni produkt, svi ti radovi su ukalkulirani u jedinične cijene sukladno pravilima struke. Eventualne opravdane izmjene projekta dužan je nadzorni inženjer investitora unijeti u građevinski dnevnik.</t>
  </si>
  <si>
    <t>Svi radovi se izvode sukladno projektu i stavkama troškovnika. Ukoliko izvođač utvrdi mogućnost ekonomičnijeg rješenja za izvođenje pojedinih vrsta radova, a isto neće ići na štetu kvalitete, funkcije, estetike i arhitektonske koncepcije objekta, dotične radove može izvesti sukladno svome rješenju uz prethodno odobrenje projektanta i nadzornog inženjera.</t>
  </si>
  <si>
    <t>Ponuditelj je  dužan prije davanje ponude izvršiti uvid na objektu instalacija, koje se mjenjaju radi objektivne procjene radova.</t>
  </si>
  <si>
    <t>Za sav materijal, opremu i uređaje prije nabave treba dobiti potvrdu projektanta po pitanju tehničkih karakteristika .Prilikom  dopreme na gradilište, a prije ugradnje, izvođač je dužan upisati u dnevnik građenja, te nadzornom organu dostaviti ateste i uvjerenja o kvaliteti, kao i garancijske listove i tehničku dokumentaciju sa podacima o uređajima i opremi. Bez istog materijali, oprema i uređaji ne smiju biti ugrađeni.</t>
  </si>
  <si>
    <t>Prilikom ugradnje opreme treba se držati uputa proizvođača opreme o potrebnim razmacima, također je potrebno radi servisiranja i održavanja ostaviti mogućnost pristupa opremi.</t>
  </si>
  <si>
    <t>Predstavnici investitora i izvođača radova dužni su prije narudžbe izvršiti kontrolu količine i teh. karakteristike pojedine opreme.</t>
  </si>
  <si>
    <t>Odredba o normama:
U dokumentaciji su navedena tehnička pravila koja opisuju predmet nabave pomoću hrvatskih odnosno europskih odnosno međunarodnih normi. Ponuditelj treba ponuditi predmet nabave u skladu s normama iz dokumentacije o nabavi ili jednakovrijednim normama. S toga za svaku navedenu normu navedenu pod dotičnom  normizacijskom sustavu dozvoljeno je nuditi jednakovrijednu normu, tehničko odobrenje odnosno uputu iz odgovarajuće hrvatske, europske ili međunarodne nomenklature.</t>
  </si>
  <si>
    <t>Kod izvođenja radova izvođač je dužan upotrijebiti sve potrebne mjere za zaštitu i sigurnost radnika. Kod davanja ponuda, izvođač mora za svaku stavku troškovnika ukalkulirati sav potreban materijal za osiguranje, podupiranje, izradu radnih skela, osiguranje i regulaciju prometa, razupiranje rovova i sl., u slučaju kad to nije posebno naznačeno pojedinom stavkom troškovnika.</t>
  </si>
  <si>
    <t>U jediničnim cijenama za sve stavke troškovnika, ponuda mora sadržavati ukupne troškove materijala i rada, troškove dobave i montaže opreme, uređaja i instalacija na projektom predviđenu poziciju, sav potreban materijal za ovješenje, sitni i slični potrošni materijal, sve prateće građevinske i elektroinstalaterske radove do potpunog dovršenja cjelokupnog posla odnosno do pune funkcionalnosti.
Jedinična cijena, također, uključuje sva potrebna ispitivanja, kontrole i mjerenja za sve izvedene radove, ugrađene materijale i opremu, u svrhu dokazivanja njihove kvalitete i kompletiranja tehničke dokumentacije potrebne za ishođenje uporabne dozvole, izradu i isporuku pisanih uputa za održavanje i rukovanje postrojenjem, uključivo shema potrojenja za postavu na zid, koje se prilikom primopredaje građevine, uručuje Investitoru odnosno krajnjem korisniku.</t>
  </si>
  <si>
    <t xml:space="preserve">Navedena ispitivanja, kontrole, puštanja u pogon uređaja i opreme, balansiranja i mjerenja izvode ovlaštene institucije, a odnose se na mjerenje i dokazivanje svih projektom predviđenih parametara mikroklime za sve tretirane prostore po sustavima, tlačne probe, probni pogon sustava i prateće pogonske opreme, balansiranje svih instalacija, konačno puštanje u pogon sa svim potrebnim podešavanjima i mjerenjima do potpunog postizanja projektnih parametara, uz izradu pratećih zapisnika o tlačnim probama, balansiranju i postignutim parametrima rada sustava, te ostala potrebna ispitivanja sukladno važećoj zakonskoj regulativi (ispitivanje PPZ, tlačna oprema, buka okoliša, interna mikroklima i buka, ventilacija, nepropusnost plinske instalacije, ispitivanj uređaja s povećanim opasnostima i ostalo). </t>
  </si>
  <si>
    <t>U troškovima opreme i uređaja, podrazumijeva se njihova ukupna nabavna cijena (uključivo s carinom i porezima), transportni troškovi, svi potrebni prijenosi, utovari i istovari, uskladištenje, čuvanje, dovoz i odvoz alata potrebnog za montažu opreme, uređaja i instalacije, svi prijenosi po gradilištu, te odvoz preostalog materijala, uključivo i dizanje autodizalicom krupne opreme i puštanje u pogon glavne opreme od strane ovlaštenih servisera.</t>
  </si>
  <si>
    <t>U troškovima materijala, podrazumijeva se nabavna cijena kako primarnog, tako i kompletnog pomoćnog, spojnog i potrošnog materijala za montažu, spajanje i brtvljenje gore specificirane opreme, naljepnice i strelice za označavanje, sve u potrebnoj količini i kvaliteti, uključivo sa svim potrebnim prijenosima, utovarima i istovarima, uskladištenjem i čuvanjem.</t>
  </si>
  <si>
    <t>Ukupnom cijenom obuhvaćeni su prateći građevinski radovi (prodori, šlicanje zidova za potrebe vođenja instalacije, bušenja i rezanja uključivo sa završnom građevinskom obradom i sl.), pozicioniranje prodora u oplati, kao i ostali radovi koji nisu posebno iskazani i specificirani, a isti su potrebni za potpunu funkcionalnost i pogonsku gotovost.</t>
  </si>
  <si>
    <t>Ponuditelj je obavezan ukupnom cijenom obuhvatiti izradu potrebne prateće radioničke dokumentacije, izradu primopredajne dokumentacije.
Prateća čišćenja prostora tijekom izvedbe radova, kao i obuka osoblja korisnika u rukovanju instalacijom do konačne - službene primopredaje Investitoru odnosno krajnjem korisniku, moraju biti uključena u ponudbenu cijenu.
Sve predmetno je obuhvaćeno jediničnom cijenom i ne navodi se kao zasebna stavka!</t>
  </si>
  <si>
    <t xml:space="preserve">Prilikom ugradnje specificirane opreme i materijala nužno je u cijelosti se pridržavati svih napomena i upozorenja navedenih u tekstualnom i grafičkom dijelu projekta i tehničkoj dokumentaciji proizvođača. Radovi moraju biti izvedeni prema projektu, te izvoditelj ne smije vršiti nikakve promjene ili odstupanja od projekta bez odobrenja stručnog nadzora, investitora i projektanta. Sva eventualna odstupanja od projekta moraju se upisati u građevinski dnevnik od strane nadzornog inženjera i moraju biti usuglašena od strane investitora. Bez odobrenja investitora , izvoditelj ne smije upotrebljavati materijale koji nisu predviđeni projektom. </t>
  </si>
  <si>
    <t>Ovim troškovnikom kao i projektom, predviđena je oprema koja prema prospektima i uputstvima proizvođača ispunjava parametre koji su projektom zahtijevani. Za sve proizvode koji su ponuđeni, ponuđač na zahtjev mora dostaviti kataloge ponuđenih proizvoda.</t>
  </si>
  <si>
    <t xml:space="preserve">Za radove na visini uračunati dopremu, otpremu i postava unutarnje pomične skele, kotači s kočnicom. Svi radovi oko postave, razne preinake (prepravci) i demontaža i odvoz skele uključiti u jediničnu cijenu.  Skela mora biti propisno ukrućena prema svim važećim propisima zaštite na radu i hrvatskim normama, a sigurna za sve prolaznike i sudionike u radu. </t>
  </si>
  <si>
    <t>U jediničnim cijenama ovog troškovnika uključeno je izvršenje svih obaveza iz bilo kojeg dijela ili priloga ovog projekta.</t>
  </si>
  <si>
    <t>Ukoliko je u  pojedinim stavkama troškovnika naveden je proizvođač materijala, opreme ili uređaja KAO PRIJEDLOG PROJEKTANTA ILI JEDNAKOVRIJEDAN. Ponuditelj može nuditi opremu drugih proizvođača pod uvjetom da je nuđena oprema, materijal ili uređaj najmanje iste kvalitete kao navedena u troškovniku. Ponuđena alternativa upisuje se ispod navedene stavke.</t>
  </si>
  <si>
    <t>Tehnička oprema i priprema (uređenje) gradilišta za rad odnosi se na dužnost izvođača da prije početka građevinskih radova dostavi investitoru ili nadzornom organu  plan organizacije gradilišta i tehničke opreme, te operativni (dinamički) plan izvršenja ugovorenih radova.</t>
  </si>
  <si>
    <t>Ako priloženi plan ne odgovara potrebnoj dinamici izvođenja radova i postojećim tehničkim uvjetima, investitor ili nadzorni inženjer imaju pravo zahtijevati izmjenu ili dopunu plana.</t>
  </si>
  <si>
    <t xml:space="preserve">Osim toga, izvođač je dužan prikazati nadzornom inženjeru i sva tehnička pomagala, koja se nalaze na gradilištu, neophodno potrebna u okviru projektnih zadataka. Investitor ili nadzorni inženjer, nakon prihvaćanja priloženog plana i potrebnih tehničkih pomagala, upisom u građevinski dnevnik, dozvoljava početak rada. </t>
  </si>
  <si>
    <t>Izvođač je dužan o svom trošku osigurati gradilište i građevinu od štetnog utjecaja vremenskih nepogoda. Zimi je potrebno građevinu posve osigurati od mraza, tako da ne dođe do smrzavanja izvedenih dijelova te na taj način do oštećenja.</t>
  </si>
  <si>
    <t>Izvođač je dužan izraditi pomoćna sredstva za rad kao što su skele, oplate, ograde, skladišta, dizalice, dobaviti i postaviti strojeve, alat i ostali potreban pribor te poduzeti sve mjere sigurnosti potrebne da ne dođe do nikakvih smetnji i opasnosti po život i zdravlje prolaznika  te  zaposlenih  radnika  i  osoblja (osigurati promet pješaka i vozila postavljanjem pješačkih i kolnih prijelaza preko rova i dr.).</t>
  </si>
  <si>
    <t>Čuvanje građevine, gradilišta, svih postrojenja, alata i materijala, kako svoga tako i svojih kooperanata, pada u dužnost i na teret izvođača. Svaka šteta koja bi bila prouzročena prolazniku ili susjednoj građevini, uslijed kopanja, miniranja, postavljanja skela, pada na teret izvođača koji je dužan odstraniti i nadoknaditi štetu u određenom roku.</t>
  </si>
  <si>
    <t>Način obračuna je prema tehničkim normativima i njihovim dopunama. Za slučaj da opis pojedinih radova u troškovniku po mišljenju izvođača ili bilo kojeg trećeg zainteresiranog lica nije potpun, izvođač je dužan izvesti te radove prema pravilima građenja i postojećim uzancama, s tim da nema pravo na bilo kakvu odštetu ili promjenu jedinične cijene u troškovniku ukoliko to nije posebno naglasio prilikom davanja ponude.</t>
  </si>
  <si>
    <t>Izvođač u potpunosti odgovara za ispravnost izvršene isporuke i jedini je odgovoran za eventualno loše izvedeni rad i loš kvalitet isporučenih materijala, opreme ili proizvoda.</t>
  </si>
  <si>
    <t>Izvođač je dužan posjedovati ateste o ispitivanju materijala upotrebljenih za izgradnju građevine, te ateste o ispravnosti izvedenih instalacija, a prilikom tehničkog pregleda građevine mora sve ateste dostaviti investitoru na upotrebu.</t>
  </si>
  <si>
    <t>Obračun svih radova mora se vršiti prema stvarno izvedenim i uredno dokumentiranim količinama potvrđenim od nadzornog inženjera, a ne prema količinama danim u pojedinim stavkama dokaznice mjera i troškovnika.</t>
  </si>
  <si>
    <t>Sve izmjene u projektu, opisu radova i jediničnim cijenama mogu uslijediti samo uz suglasnost projektanta i po odobrenju investitora.</t>
  </si>
  <si>
    <t>Ukoliko se ukažu eventualne nejednakosti između projektnog rješenja i stanja na gradilištu, izvođač je dužan pravovremeno o tome obavijestiti investitora i projektanta i zatražiti potrebna objašnjenja. Sve mjere u projektima potrebno je provjeriti u prirodi i svu kontrolu vršiti bez posebne naplate.</t>
  </si>
  <si>
    <t>Svi izvedeni radovi koji odstupaju od projekta, a izvedeni su bez odobrenja nadzornog inženjera i suglasnosti projektanta, moraju se dovesti u sklad s projektom, a troškove koji iz tog proizlaze snosi izvođač.</t>
  </si>
  <si>
    <t>Na svu radnu snagu dodaje se faktor u koji pored ostalog treba uračunati i održavanje gradilišta, postavljanje svih pomičnih objekata na gradilištu kao i demontaža istih.</t>
  </si>
  <si>
    <t>U pogledu izmjera držati se točno uputstava iz normi u građevinarstvu, tj. u pogledu dodavanja i odbijanja za kvadraturu i sl. Za cjevovod uzet će se stvarne mjere bez armature i fazonskih komada - prema uzdužnom profilu.</t>
  </si>
  <si>
    <t>Ukoliko je ugovorenim rokom obuhvaćen zimski rad, eventualne nadoplate za rad pri niskim temperaturama i otežanim okolnostima za vrijeme zime neće se posebno priznavati kao ni zaštita objekta od eventualnih nepogoda, već izvođač treba na vrijeme poduzeti mjere i osiguranje objekta.</t>
  </si>
  <si>
    <t>Iskop vršiti točno prema iskolčenju koje će izvođaču predati investitor. Sve iskope izvesti točno prema nacrtima u projektu. Svi iskopi moraju biti osigurani od zarušavanja propisnim razupiranjem. Uklanjanje obrušenog materijala u rovu u bilo kojoj fazi radova odnosno radi vremenskih nepogoda kao i ispumpavanje zaostale vode u rovu, uključeno je u jediničnu cijenu iskopa.</t>
  </si>
  <si>
    <t>Uređenje gradilišta po završetku radova kao i zemljišta za deponije, prilazne puteve i pomoćne zgrade, uključeno je u jediničnu cijenu i neće se posebno naplaćivati.</t>
  </si>
  <si>
    <t>Na dijelovima trase na kojima nema druge mogućnosti, potrebno je izvesti duž trase cjevovoda pristupni put kojim će biti omogućeno dopremanje potrebne mehanizacije i materijala za izvedbu svih radova. Izvedbu puta prilagoditi potrebama radova koji će se obavljati na trasi, bez neke naročite obrade.</t>
  </si>
  <si>
    <t>Izrada projekta izvedenog stanja predaje se investitoru u digitalnom i tiskanom obliku. Projekt mora biti ovjeren od strane ovlaštenog projektanta.</t>
  </si>
  <si>
    <t>Br.</t>
  </si>
  <si>
    <t>OPIS</t>
  </si>
  <si>
    <t>JM</t>
  </si>
  <si>
    <t>KOLIČINA</t>
  </si>
  <si>
    <t>CIJENA</t>
  </si>
  <si>
    <t>UKUPNO</t>
  </si>
  <si>
    <t>INSTALACIJA PLINA</t>
  </si>
  <si>
    <t>1.1.</t>
  </si>
  <si>
    <t>KUĆNI PRIKLJUČAK</t>
  </si>
  <si>
    <t xml:space="preserve">Zatvaranje plina, neutralizacija postojeće instalacije mjerenog i nemjerenog plina, kućnog priključka te zbrinjavanje pritom nastalog otpada. Obračun se vrši kompletno. </t>
  </si>
  <si>
    <t xml:space="preserve">Demontaža postojećeg PMRU-a, koji se sastoji od plinomjera G4-T, regulatora tlaka, zapornih armatura, filtera te ostale prateće opreme. Obračun se vrši kompletno. </t>
  </si>
  <si>
    <t xml:space="preserve">Uvarivanje Č. kolčaka NO25, izvedba priključka na postojeću plinsku vertikalu, prema stvarnom rješenju distributera. Radove izvodi distributer. </t>
  </si>
  <si>
    <t>NAPOMENA:</t>
  </si>
  <si>
    <t>Sve radove na kućnom plinskom priključku izvoditi u suglasnosti s distributerom.</t>
  </si>
  <si>
    <t>KUĆNI PRIKLJUČAK UKUPNO</t>
  </si>
  <si>
    <t>1.2.</t>
  </si>
  <si>
    <t>PMRU</t>
  </si>
  <si>
    <t xml:space="preserve">Ugradnja demontiranog i servisiranog PMRU-a, koji se sastoji od fasadnog ormarića od nehrđajučeg čelika, kuglaste prirubničke slavine DN25, plinskog Y filtera, regulatora tlaka plina, pul=3 bar, pizl=22 mbar. </t>
  </si>
  <si>
    <t xml:space="preserve">U stavku je potrebno uključiti plinske bešavne cijevi NO25, potrebne fazonske komade te ostali spojni, montažni i brtveni pribor, potreban za punu funkcionalnost PMRU-a. </t>
  </si>
  <si>
    <t xml:space="preserve">Provedba ispitivanja na neporpusnost izvedenih instalacija te postojećeg voda, koji se podzemno vodi do predmetnog prostora. </t>
  </si>
  <si>
    <t>Uzemljenje plinskog ormarića sa svim sitnim materijalom.</t>
  </si>
  <si>
    <t>PMRU UKUPNO</t>
  </si>
  <si>
    <t>1.3.</t>
  </si>
  <si>
    <t>INSTALACIJA MJERENOG PLINA</t>
  </si>
  <si>
    <t xml:space="preserve">Iskop potreban za prilagodbu pozicija plinskih vertikala novim pozicijama vođenja plinske instalacije mjerenog plina. </t>
  </si>
  <si>
    <t xml:space="preserve">Iskop se vrši u šljunčanom terenu. </t>
  </si>
  <si>
    <t>m3</t>
  </si>
  <si>
    <r>
      <rPr>
        <sz val="10"/>
        <rFont val="Arial"/>
        <charset val="134"/>
      </rPr>
      <t>Dobava i ugradnja čeličnih bešavnih cijevi izrađene prema standardu HRN C.B5.221.DIN 2448 ili standardu jednakovrijednom</t>
    </r>
    <r>
      <rPr>
        <u/>
        <sz val="10"/>
        <rFont val="Arial"/>
        <charset val="134"/>
      </rPr>
      <t xml:space="preserve">                                     </t>
    </r>
    <r>
      <rPr>
        <sz val="10"/>
        <rFont val="Arial"/>
        <charset val="134"/>
      </rPr>
      <t>, ispitane na nepropusnost, uključivo sav pomoćni materijal za spajanje i fitinge, brtvljenje i pričvršćivanje, ali bez uljanog naliča uz bušenje zidova i zatvaranje prodora.</t>
    </r>
  </si>
  <si>
    <t>NO25</t>
  </si>
  <si>
    <t>m</t>
  </si>
  <si>
    <t>NO20</t>
  </si>
  <si>
    <t>NO15</t>
  </si>
  <si>
    <t>Izvedba proturnih cijevi na prolazu plinskih cijevi kroz zid, sljedećih dimenzija:</t>
  </si>
  <si>
    <t>NO 40</t>
  </si>
  <si>
    <t>Bušenje prodora kroz zidove, obraditi otvor žbukom, zaštita prodora pjenom i prema shemi i dispoziciji.</t>
  </si>
  <si>
    <t>Dobava i ugradnja plinskog EM ventila, koji se postavlja na poziciju ispred ulaza u kuhinju, u kompletu s ožičenjem te spojnim i montažnim priborom.</t>
  </si>
  <si>
    <t>Dobava i ugradnja krilne sklopke koja se montira u odsisni ventilacijski kanal nape. Stavkom obuhvatiti spajanje krilne sklopke na napajanje električnom energijom te povezivanje s elektromagnetskim ventilom. Stavka se obračunava po kompletu nabavljene, ugrađene i spojene krilne sklopke.</t>
  </si>
  <si>
    <t>Dobava i ugradnja plinskog ventila, koji se postavalja na ulaz mjerenog plina u građevinu.</t>
  </si>
  <si>
    <t>Dobava i ugradnja plinske kuglaste slavina s navojem, ispitane i ugrađene s termičkom zaštitom od požara, sljedećih dimenzija:</t>
  </si>
  <si>
    <t>Spajanje plinskih trošila  na plinsku instalaciju, uključivo sitni montažni materijal, te puštanje u pogon.</t>
  </si>
  <si>
    <t>* plinski boljer 20,0 kW</t>
  </si>
  <si>
    <t>* plinski štednjak  14,0 kW</t>
  </si>
  <si>
    <t>* plinski grill 5,3 kW</t>
  </si>
  <si>
    <t>Bojanje vidljivih cijevi temeljnom bojom i lakom u dva premaza, nakon ispitivanja instalacije.</t>
  </si>
  <si>
    <t>m2</t>
  </si>
  <si>
    <t>11.</t>
  </si>
  <si>
    <t>Ispitivanje i prijem instalacije od strane lokalnog distributera</t>
  </si>
  <si>
    <t xml:space="preserve">Provedba prethodnog i glavnog ispitivanja te prijem instalacije od strane lokalnog distributera. </t>
  </si>
  <si>
    <t>13.</t>
  </si>
  <si>
    <t>Sitni potrošni materijal neophodan za montažu specificirane opreme i materijala kao što su kompresione spojnice, prirubnice, vijci, matice, elektrode, fitinzi, lukovi, brtve, kudjelja, brtveni materijal, proturne cijevi, nosači, klizne i čvrste točke i sl.</t>
  </si>
  <si>
    <t>INSTALACIJA MJERENOG PLINA UKUPNO</t>
  </si>
  <si>
    <t>INSTALACIJA PLINA UKUPNO</t>
  </si>
  <si>
    <t>INSTALACIJA GRIJANJA</t>
  </si>
  <si>
    <t xml:space="preserve">Servis na postojećem plinskom turbo uređaju VAILLANT VUW SOE 202-5-3, Q=6,7...20,0 kW. Stavka obuhvaća servis uređaja, sa eventualnom zamjenom dotrajalih dijelova, što se utvrđuje prilikom provedbe istog. </t>
  </si>
  <si>
    <t xml:space="preserve">Radove izvodi ovlašteni serviser. </t>
  </si>
  <si>
    <t xml:space="preserve">Demontaža postojećeg zrako-dimovoda. Dobava i ugradnja novog zrako-dimovoda dimenzija Ø80/125 mm, koji se sastoji od sljedećih dijelova: </t>
  </si>
  <si>
    <t xml:space="preserve"> - koljeno Ø80/125 mm 90°</t>
  </si>
  <si>
    <t xml:space="preserve"> - zrako-dimovodna cijev Ø80/125 mm - L=0,5 m</t>
  </si>
  <si>
    <t xml:space="preserve"> - zrako-dimovodna cijev Ø80/125 mm - L=1,0 m</t>
  </si>
  <si>
    <t xml:space="preserve"> - zrako-dimovodna cijev Ø80/125 mm - L=2,0 m</t>
  </si>
  <si>
    <t xml:space="preserve"> - završni krovni tipski dio zrako-dimovoda Ø80/125 mm </t>
  </si>
  <si>
    <t xml:space="preserve">Obračun se vrši kompletno, sa svim spojnim, montažnim priborom. </t>
  </si>
  <si>
    <t xml:space="preserve">Topla proba postojećeg sustava radijatorskog i podnog grijanja, uz eventualne sitne popravke na propuštanjima brtvljenih spojeva. Utvrđuje se na licu mjesta, a provodi se u dogovoru s predstavnikom investitora te nadzornim inženjerom. </t>
  </si>
  <si>
    <t>INSTALACIJA GRIJANJA UKUPNO</t>
  </si>
  <si>
    <t>INSTALACIJA GRIJANJA/HLAĐENJA</t>
  </si>
  <si>
    <t>Dobava i ugradnja vanjske jedinice multisplit sustava u izvedbi dizalice topline zrak/zrak, namijenjena za spoj  više unutarnjih jedinica. Uređaj je namijenjen za vanjsku montažu - zaštićen od vremenskih utjecaja, s ugrađenim hermetičkim DC inverter kompresorom,  zrakom hlađenim kondenzatorom i svim potrebnim elementima za zaštitu, kontrolu i regulaciju uređaja te funkcionalni rad. Rashladni medij R32.</t>
  </si>
  <si>
    <t>Tehničke karakteristike za ocjenu jednakovrijednosti
 (± 5%):</t>
  </si>
  <si>
    <t>VANJSKA JEDINICA SPLIT SUSTAVA</t>
  </si>
  <si>
    <t>Maksimalni broj unutarnjih jedinica je 5.</t>
  </si>
  <si>
    <t>Maksimalno dozvoljene udaljenosti:</t>
  </si>
  <si>
    <t>- ukupna duljina cijevnog razvoda do 75 metara;</t>
  </si>
  <si>
    <t>- visinska razlika između vanjske i unutarnje jedinice iznosi 15 m;</t>
  </si>
  <si>
    <t>- visinska razlika između pojedinih unutarnjih jedinica iznosi 7,5 m.</t>
  </si>
  <si>
    <t>Sljedećih je tehničkih karakteristika:</t>
  </si>
  <si>
    <t>Učin - hlađenje = 10 kW</t>
  </si>
  <si>
    <t>Priključna snaga - hlađenje = 2,75 kW    /   220 V - 50 Hz</t>
  </si>
  <si>
    <t>EER: 3,64</t>
  </si>
  <si>
    <t>SEER: 8,0 (A++)</t>
  </si>
  <si>
    <t>Učin - grijanje = 12 kW</t>
  </si>
  <si>
    <t>Priključna snaga - grijanje = 2,82 kW    /   220 V - 50 Hz</t>
  </si>
  <si>
    <t>COP: 4,26</t>
  </si>
  <si>
    <t>SCOP: 4,32 (A+)</t>
  </si>
  <si>
    <t>Radno područje - grijanje: od -15° do 24°C</t>
  </si>
  <si>
    <t>Radno područje - hlađenje: od -10° do 46°C</t>
  </si>
  <si>
    <t>Nivo zvučnog tlaka (hlađenje): 54 dB(A) na udaljenosti 1m od jedinice</t>
  </si>
  <si>
    <t>Nivo zvučnog tlaka (grijanje): 56 dB(A) na udaljenosti 1m od jedinice</t>
  </si>
  <si>
    <t>Dimenzije ukupno:</t>
  </si>
  <si>
    <t>- duljina x širina = 940 x 330 mm; visina = 998 mm</t>
  </si>
  <si>
    <t>Ukupna masa: 76,5 kg</t>
  </si>
  <si>
    <t xml:space="preserve">U stavku je potrebno uključiti čelične antikorozivno zaštičene nosače vanjske jedinice te sav potreban spojni, montažni i brtveni pribor. </t>
  </si>
  <si>
    <t>Dobava i ugradnja unutarnje jedinice multisplit sustava modernog dizajna s perforiranom maskom predviđene za montažu na zid, opremljena ventilatorom, izmjenjivačem topline s direktnom ekspanzijom freona, IC bežičnim upravljačem te svim potrebnim elementima za zaštitu, kontrolu i regulaciju uređaja i temperature. Modeli unutarnjih jedinica omogućuju jednostavno hlađenje bez neugode izravnog strujanja hladnog zraka. Dvostupanjski sustav hlađenja prvo snižava temperaturu prostorije, a nakon što postigne željenu temperaturu stvara zrak koji miruje te na taj način smanjuje potrošnju energije. Uređaj je opremljen WiFi prijemnikom za upravljanje putem bilo kojeg pametnog telefona ili tableta.</t>
  </si>
  <si>
    <t>2a</t>
  </si>
  <si>
    <t>UNUTARNJA JEDINICA SPLIT SUSTAVA</t>
  </si>
  <si>
    <t>Qh = 5,0 kW</t>
  </si>
  <si>
    <t>Qg = 6,0 kW</t>
  </si>
  <si>
    <t>Nivo zvučnog tlaka (max/min): 41 / 28 dBA</t>
  </si>
  <si>
    <t>Dimenzije: 1055 x 215 mm; h = 299 mm</t>
  </si>
  <si>
    <t>Ukupna masa: 11,5 kg</t>
  </si>
  <si>
    <t>Radna tvar: R32</t>
  </si>
  <si>
    <t>Priključak R32 / tekuća faza: 6,35 mm</t>
  </si>
  <si>
    <t>Priključak R32 / plinovita faza: 12,70 mm</t>
  </si>
  <si>
    <t xml:space="preserve">Dobava i ugradnja predizoliranih bakrenih cijevi u kolutu za freonsku instalaciju plinske i tekuće faze. U kompletu sa spojnicama i koljenima, spojnim i pričvrsnim materijalom. Cijevi moraju biti odmašćene, očišćene i osušene prije ugradnje. U stavku uračunati izradu prodora za vođenje cijevi po zidu. </t>
  </si>
  <si>
    <t xml:space="preserve"> Φ 6,35 mm</t>
  </si>
  <si>
    <t xml:space="preserve"> Φ 12,70 mm</t>
  </si>
  <si>
    <t>Dobava i ugradnja plastičnih cijevi PP-R, za razvod instalacija grijanja/hlađenja te odvoda kondenzata, sa svim potrebnim fazonskim komadima, sljedećih dimenzija:</t>
  </si>
  <si>
    <t>Ø  32</t>
  </si>
  <si>
    <t xml:space="preserve">Instalacija odvoda kondenzata se vodi u padu do mjesta priključenja na sustav odvodnje. Stavka se obračunava prema stvarno utrošenim količinama. </t>
  </si>
  <si>
    <t xml:space="preserve">Dobava i ugradnja sifona koji se montiraju na instalaciju odvoda kondenzata.  Sifon namijenjen za ugradnju u zid, sa zatvaranjem odvoda kuglicom, sa podžbuknom kutijom. U stavku je uključen sav potreban spojni i brtveni materijal te priključak na instalaciju odvodnje. </t>
  </si>
  <si>
    <t/>
  </si>
  <si>
    <t>d32 mm</t>
  </si>
  <si>
    <t xml:space="preserve">Elektropovezivanje kompletnog split sustava, uključujući električarske radove, ožičenje, dobavu i ugradnju elektro materijala. U stavku je uključen sljedeći materijal: </t>
  </si>
  <si>
    <t>PPJ 5x1,5 mm2</t>
  </si>
  <si>
    <t>Cijev CSP 20 siva samogasiva</t>
  </si>
  <si>
    <t xml:space="preserve">Priključak na napajanje (osigurač), nije uključen u stavci. Izvodi elektroinstalater. </t>
  </si>
  <si>
    <t xml:space="preserve">Dopuna radne tvari, radnog medija R32. Dopunu provesti prema pravilima struke uz odobrenje od strane nadzornog inženjera. </t>
  </si>
  <si>
    <t>kg</t>
  </si>
  <si>
    <t>Ispitivanje instalacije prema strojarskom projektu koje uključuje ispitivanje nepropusnosti i čvrstoće, vakuumiranje, punjenje radnom tvari i funkcionalnu probu instalacije. Troškovi energije i energenata nisu uključeni.</t>
  </si>
  <si>
    <t>Sitni potrošni materijal neophodan za montažu specificirane opreme i materijala kao što su kompresione spojnice, vijci, matice, fitinzi, lukovi, brtve, kudjelja, brtveni materijal, proturne cijevi, nosači, klizne i čvrste točke i sl.</t>
  </si>
  <si>
    <t>INSTALACIJA GRIJANJA/HLAĐENJA UKUPNO</t>
  </si>
  <si>
    <t>VENTILACIJA</t>
  </si>
  <si>
    <t>Dobava i ugradnja tlačnog cijevnog ventilatora TV1 za dovod svježeg zraka u kuhinju, sljedećih tehničkih karakteristika:</t>
  </si>
  <si>
    <t>V=1000 m³/h
p=200 Pa
N=177W/230V/50Hz
PRIKLJUČAK: DN315</t>
  </si>
  <si>
    <t>U kompletu s:</t>
  </si>
  <si>
    <t>-fleksibilnim spojem
-regulatorom broja okretaja
-filterom EU4</t>
  </si>
  <si>
    <t>Dobava i ugradnja centrifugiranog ventilatora KV1 s elektromotorom van struje zraka za odvod otpadnog zraka iz nape, sljedećih tehničkih karakteristika:</t>
  </si>
  <si>
    <t>ODSISNI VENTILATOR S 
MOTOROM IZVAN STRUJE ZRAKA   
V=1000 m3/h
p=200 Pa
N=260W/230V/50Hz
m=29 kg
DxŠxV = 485x492x571 mm</t>
  </si>
  <si>
    <t>U kompletu sa:</t>
  </si>
  <si>
    <t>-fleksibilni spoj
-regulator broja okretaja
-huba za zaštitu od vremenskih prilika</t>
  </si>
  <si>
    <t>U stavku uračunati antikorozivno zaštičenu čeličnu konstrukciju za montažu uređaja te izradu i sanaciju svih otvora u krovu potrebnih za prolaz kanala kroz krov  i zid. Uključiti sav potreban materijal i radove.</t>
  </si>
  <si>
    <t xml:space="preserve">Dobava i ugradnja električnog cijevnog grijača za ventilacijske sustave, koji se montira na kanal dovoda svježeg zraka u kuhinju. Električni grijač je dimenzija d315 mm te snage 6,0 kW, u kompletu s regulacijskim uređajem. </t>
  </si>
  <si>
    <t xml:space="preserve">Izrada napajanja grijača nije uključena u cijenu. </t>
  </si>
  <si>
    <t>Dobava i ugradnja aluminijske fasadne rešetke za usis zraka s ugradbenim okvirom,  sljedećih dimenzija:</t>
  </si>
  <si>
    <t>450x385 mm</t>
  </si>
  <si>
    <t>Dobava i ugradnja rešetke za dovod  i odsis zraka iz prostora, izrađene od aluminijskih profila, s klapnama za podešavanje količine zraka i dva reda podesivih lamela,  sljedećih dimenzija:</t>
  </si>
  <si>
    <t>825x225</t>
  </si>
  <si>
    <t>Dobava i ugradnja spiro kanala izrađenih od pocinčanog čeličnog lima standardne debljine.  Uključivo svi fazonski komadi, kanalski nastavci, te prirubnice od pocinčanog čeličnog lima i ovjesni materijal.</t>
  </si>
  <si>
    <t>Ø315</t>
  </si>
  <si>
    <t>Ø250</t>
  </si>
  <si>
    <r>
      <rPr>
        <sz val="10"/>
        <rFont val="Arial"/>
        <charset val="238"/>
      </rPr>
      <t xml:space="preserve">Izolacija kanala toplinskom izolacijom sa paronepropusnom branom bazirana na sintetičkoj gumi  debljine 13 mm, klasa otpornosti na požar B1 prema HRN DIN 4102 ili jednakovrijednoj
 </t>
    </r>
    <r>
      <rPr>
        <u/>
        <sz val="10"/>
        <rFont val="Arial"/>
        <charset val="238"/>
      </rPr>
      <t xml:space="preserve">                              </t>
    </r>
    <r>
      <rPr>
        <sz val="10"/>
        <rFont val="Arial"/>
        <charset val="238"/>
      </rPr>
      <t>, samogasiv, ne kapa i ne prenosi vatru, lmd=0,037 W/mK - izolacija  kanala dobavnog i odsisnog zraka kroz vanjski prostor u sustavu bazenskih komora i kanala dobavnog , svježeg i otpadnog zraka u sustavu ventilacije wellnesa. U stavku uključiti ljepilo, trake te kompletan potrošni materijal i pribor potreban za montažu.</t>
    </r>
  </si>
  <si>
    <t xml:space="preserve">Provedba balansiranja ventilacijskog sustava i mjerenje veličina, kao što su: šumovi, strujanja u prostoru, potrebne temperature, vlažnost i čistoća zraka. Za provedena ispitivanja potrebno je izdati potrebnu dokumentaciju, kao potvrdu o provedbi istih. </t>
  </si>
  <si>
    <t>Sitni potrošni materijal neophodan za montažu specificirane opreme i materijala kao što su vijci, matice, obujmice, nosači i sl.</t>
  </si>
  <si>
    <t xml:space="preserve">Odsisna kuhinjska napa je postojeća. </t>
  </si>
  <si>
    <t>VENTILACIJA UKUPNO</t>
  </si>
  <si>
    <t>OPĆE STAVKE</t>
  </si>
  <si>
    <t xml:space="preserve">Izrada natpisnih pločica, samoljepljivih naljepnica za oznake opreme i elemenata postrojenja. </t>
  </si>
  <si>
    <t>Čišćenje gradilišta od preostalog materijala i različite ambalaže te materijal i rad potreban za zaštitu ugrađene i instalirane strojarske opreme od utjecaja ostalih radova na gradilištu (zaštita od prašine, buke, oštećivanja i sl.).</t>
  </si>
  <si>
    <t>Priprema i isporuka sve potrebne dokumentacije, zapisnika i dokaza kvalitete.</t>
  </si>
  <si>
    <t>Primopredaja instalacije investitoru, upoznavanje korisnika s radom instalacije, obuka za rad na uređajima, spisak rezervnih dijelova te izdavanje garancije nakon ispitivanja instalacije.</t>
  </si>
  <si>
    <t>OPĆE STAVKE UKUPNO</t>
  </si>
  <si>
    <t>REKAPITULACIJA TROŠKOVA</t>
  </si>
  <si>
    <t>PLINSKA INSTALACIJA</t>
  </si>
  <si>
    <t>UKUPNO BEZ  PDV-a</t>
  </si>
  <si>
    <t>PDV</t>
  </si>
  <si>
    <t>UKUPNO S PDV-om</t>
  </si>
  <si>
    <t>GRAĐEVINSKO- OBRTNIČKI RADOVI</t>
  </si>
  <si>
    <t>STROJARSTVO</t>
  </si>
  <si>
    <t>A) RAZGRADNJE</t>
  </si>
  <si>
    <t>REKAPITULACIJA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</si>
</sst>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0.00\ &quot;€&quot;;\-#,##0.00\ &quot;€&quot;"/>
    <numFmt numFmtId="43" formatCode="_-* #,##0.00_-;\-* #,##0.00_-;_-* &quot;-&quot;??_-;_-@_-"/>
    <numFmt numFmtId="164" formatCode="_-* #,##0.00\ &quot;kn&quot;_-;\-* #,##0.00\ &quot;kn&quot;_-;_-* &quot;-&quot;??\ &quot;kn&quot;_-;_-@_-"/>
    <numFmt numFmtId="165" formatCode="_-* #,##0.00\ _k_n_-;\-* #,##0.00\ _k_n_-;_-* &quot;-&quot;??\ _k_n_-;_-@_-"/>
    <numFmt numFmtId="166" formatCode="_-* #,##0.00\ _k_n_-;\-* #,##0.00\ _k_n_-;_-* \-??\ _k_n_-;_-@_-"/>
    <numFmt numFmtId="167" formatCode="_-* #.##0.00\ _k_n_-;\-* #.##0.00\ _k_n_-;_-* \-??\ _k_n_-;_-@_-"/>
    <numFmt numFmtId="168" formatCode="#.##0.00"/>
    <numFmt numFmtId="169" formatCode="_-* #.##0.00\ _k_n_-;\-* #.##0.00\ _k_n_-;_-* &quot;-&quot;??\ _k_n_-;_-@_-"/>
    <numFmt numFmtId="170" formatCode="_-* #,##0.00\ [$€-1]_-;\-* #,##0.00\ [$€-1]_-;_-* &quot;-&quot;??\ [$€-1]_-"/>
    <numFmt numFmtId="171" formatCode="General_)"/>
    <numFmt numFmtId="172" formatCode="#,##0.00_ ;\-#,##0.00\ "/>
    <numFmt numFmtId="173" formatCode="_(* #,##0.00_);_(* \(#,##0.00\);_(* &quot;-&quot;??_);_(@_)"/>
    <numFmt numFmtId="174" formatCode="_ [$€-2]\ * #,###.##000_ ;_ [$€-2]\ * \-#,###.##000_ ;_ [$€-2]\ * &quot;-&quot;??_ ;_ @_ "/>
    <numFmt numFmtId="175" formatCode="_ * #,##0.00_ ;_ * \-#,##0.00_ ;_ * &quot;-&quot;??_ ;_ @_ "/>
    <numFmt numFmtId="176" formatCode="_ [$€-2]\ * #,###.00_ ;_ [$€-2]\ * \-#,###.00_ ;_ [$€-2]\ * &quot;-&quot;??_ ;_ @_ "/>
    <numFmt numFmtId="177" formatCode="0.00_ "/>
    <numFmt numFmtId="178" formatCode="_ [$€-2]\ * #,###.00_ ;_ [$€-2]\ * \-#,###.00_ ;_ [$€-2]\ * &quot;-&quot;??.00_ ;_ @_ "/>
    <numFmt numFmtId="179" formatCode="_-* #,##0.00\ [$€-41A]_-;\-* #,##0.00\ [$€-41A]_-;_-* &quot;-&quot;??\ [$€-41A]_-;_-@_-"/>
    <numFmt numFmtId="180" formatCode="_-* #,##0.00\ [$€-1]_-;\-* #,##0.00\ [$€-1]_-;_-* &quot;-&quot;??\ [$€-1]_-;_-@_-"/>
  </numFmts>
  <fonts count="94">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0"/>
      <name val="CRO_Swiss-Normal"/>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b/>
      <sz val="14"/>
      <name val="Arial"/>
      <family val="2"/>
      <charset val="238"/>
    </font>
    <font>
      <sz val="10"/>
      <name val="Arial"/>
      <family val="2"/>
      <charset val="238"/>
    </font>
    <font>
      <sz val="10"/>
      <name val="Arial"/>
      <family val="2"/>
    </font>
    <font>
      <sz val="14"/>
      <name val="Arial"/>
      <family val="2"/>
      <charset val="238"/>
    </font>
    <font>
      <sz val="10"/>
      <color indexed="8"/>
      <name val="Arial CE"/>
      <family val="2"/>
      <charset val="238"/>
    </font>
    <font>
      <sz val="10"/>
      <name val="Arial"/>
      <family val="2"/>
      <charset val="238"/>
    </font>
    <font>
      <sz val="10"/>
      <name val="Helv"/>
    </font>
    <font>
      <sz val="10"/>
      <name val="Helv"/>
      <charset val="238"/>
    </font>
    <font>
      <u/>
      <sz val="8"/>
      <color indexed="36"/>
      <name val="Arial"/>
      <family val="2"/>
      <charset val="238"/>
    </font>
    <font>
      <sz val="10"/>
      <name val="Times New Roman CE"/>
      <family val="1"/>
      <charset val="238"/>
    </font>
    <font>
      <sz val="12"/>
      <name val="Times New Roman CE"/>
      <family val="1"/>
      <charset val="238"/>
    </font>
    <font>
      <sz val="10"/>
      <name val="MS Sans Serif"/>
      <family val="2"/>
      <charset val="238"/>
    </font>
    <font>
      <sz val="12"/>
      <name val="Tms Rmn"/>
    </font>
    <font>
      <sz val="10"/>
      <name val="ElegaGarmnd BT"/>
      <family val="1"/>
    </font>
    <font>
      <sz val="10"/>
      <name val="Calibri"/>
      <family val="2"/>
      <charset val="238"/>
    </font>
    <font>
      <vertAlign val="superscript"/>
      <sz val="10"/>
      <name val="Arial"/>
      <family val="2"/>
      <charset val="238"/>
    </font>
    <font>
      <b/>
      <sz val="11"/>
      <color indexed="10"/>
      <name val="Calibri"/>
      <family val="2"/>
      <charset val="238"/>
    </font>
    <font>
      <sz val="10"/>
      <name val="CRO_Swiss-Normal"/>
      <charset val="238"/>
    </font>
    <font>
      <sz val="10"/>
      <name val="Times New Roman"/>
      <family val="1"/>
      <charset val="238"/>
    </font>
    <font>
      <sz val="9"/>
      <name val="Geneva"/>
      <family val="2"/>
      <charset val="238"/>
    </font>
    <font>
      <b/>
      <sz val="15"/>
      <color indexed="62"/>
      <name val="Calibri"/>
      <family val="2"/>
      <charset val="238"/>
    </font>
    <font>
      <b/>
      <sz val="13"/>
      <color indexed="62"/>
      <name val="Calibri"/>
      <family val="2"/>
      <charset val="238"/>
    </font>
    <font>
      <b/>
      <sz val="11"/>
      <color indexed="62"/>
      <name val="Calibri"/>
      <family val="2"/>
      <charset val="238"/>
    </font>
    <font>
      <u/>
      <sz val="10"/>
      <color indexed="12"/>
      <name val="Arial"/>
      <family val="2"/>
      <charset val="238"/>
    </font>
    <font>
      <b/>
      <sz val="18"/>
      <color indexed="62"/>
      <name val="Cambria"/>
      <family val="2"/>
      <charset val="238"/>
    </font>
    <font>
      <sz val="11"/>
      <color indexed="19"/>
      <name val="Calibri"/>
      <family val="2"/>
      <charset val="238"/>
    </font>
    <font>
      <sz val="11"/>
      <name val="Arial"/>
      <family val="1"/>
    </font>
    <font>
      <sz val="10"/>
      <color indexed="8"/>
      <name val="Arial"/>
      <family val="2"/>
      <charset val="238"/>
    </font>
    <font>
      <sz val="12"/>
      <name val="Arial CE"/>
      <charset val="238"/>
    </font>
    <font>
      <sz val="11"/>
      <color theme="1"/>
      <name val="Calibri"/>
      <family val="2"/>
      <charset val="238"/>
      <scheme val="minor"/>
    </font>
    <font>
      <sz val="11"/>
      <color theme="1"/>
      <name val="Calibri"/>
      <family val="2"/>
      <scheme val="minor"/>
    </font>
    <font>
      <sz val="10"/>
      <color theme="1"/>
      <name val="Arial"/>
      <family val="2"/>
      <charset val="238"/>
    </font>
    <font>
      <sz val="11"/>
      <color rgb="FF000000"/>
      <name val="Calibri"/>
      <family val="2"/>
      <charset val="238"/>
    </font>
    <font>
      <sz val="10"/>
      <color rgb="FF000000"/>
      <name val="Calibri"/>
      <family val="2"/>
      <charset val="238"/>
      <scheme val="minor"/>
    </font>
    <font>
      <sz val="10"/>
      <name val="Calibri"/>
      <family val="2"/>
      <charset val="238"/>
      <scheme val="minor"/>
    </font>
    <font>
      <b/>
      <sz val="11"/>
      <name val="Calibri"/>
      <family val="2"/>
      <charset val="238"/>
      <scheme val="minor"/>
    </font>
    <font>
      <sz val="10"/>
      <color rgb="FFFF0000"/>
      <name val="Calibri"/>
      <family val="2"/>
      <charset val="238"/>
      <scheme val="minor"/>
    </font>
    <font>
      <sz val="10"/>
      <color rgb="FFFF0000"/>
      <name val="Calibri"/>
      <family val="2"/>
      <charset val="238"/>
    </font>
    <font>
      <sz val="10"/>
      <name val="Arial"/>
      <family val="2"/>
      <charset val="238"/>
    </font>
    <font>
      <sz val="11"/>
      <color theme="1"/>
      <name val="Calibri"/>
      <family val="2"/>
      <charset val="238"/>
      <scheme val="minor"/>
    </font>
    <font>
      <sz val="10"/>
      <color theme="1"/>
      <name val="Tahoma"/>
      <family val="2"/>
      <charset val="238"/>
    </font>
    <font>
      <sz val="10"/>
      <name val="Arial"/>
      <family val="2"/>
      <charset val="238"/>
    </font>
    <font>
      <sz val="11"/>
      <color theme="1"/>
      <name val="Calibri"/>
      <family val="2"/>
      <charset val="238"/>
      <scheme val="minor"/>
    </font>
    <font>
      <sz val="11"/>
      <color theme="1"/>
      <name val="Calibri"/>
      <family val="2"/>
      <charset val="238"/>
      <scheme val="minor"/>
    </font>
    <font>
      <sz val="12"/>
      <name val="Calibri"/>
      <family val="2"/>
      <charset val="238"/>
    </font>
    <font>
      <b/>
      <sz val="10"/>
      <name val="Arial"/>
      <family val="2"/>
      <charset val="238"/>
    </font>
    <font>
      <b/>
      <sz val="10"/>
      <name val="Calibri"/>
      <family val="2"/>
      <charset val="238"/>
    </font>
    <font>
      <u/>
      <sz val="10"/>
      <name val="Arial"/>
      <family val="2"/>
      <charset val="238"/>
    </font>
    <font>
      <u/>
      <sz val="8"/>
      <name val="Arial"/>
      <family val="2"/>
      <charset val="238"/>
    </font>
    <font>
      <sz val="11"/>
      <color theme="1"/>
      <name val="Calibri"/>
      <charset val="238"/>
      <scheme val="minor"/>
    </font>
    <font>
      <sz val="10"/>
      <name val="Arial"/>
      <charset val="238"/>
    </font>
    <font>
      <sz val="10"/>
      <color theme="1"/>
      <name val="Calibri"/>
      <charset val="238"/>
      <scheme val="minor"/>
    </font>
    <font>
      <b/>
      <sz val="11"/>
      <color theme="1"/>
      <name val="Calibri"/>
      <charset val="238"/>
      <scheme val="minor"/>
    </font>
    <font>
      <b/>
      <sz val="10"/>
      <name val="Arial"/>
      <charset val="238"/>
    </font>
    <font>
      <sz val="10"/>
      <name val="Arial"/>
      <charset val="134"/>
    </font>
    <font>
      <sz val="11"/>
      <name val="Calibri"/>
      <charset val="134"/>
      <scheme val="minor"/>
    </font>
    <font>
      <b/>
      <u/>
      <sz val="10"/>
      <name val="Arial"/>
      <charset val="134"/>
    </font>
    <font>
      <b/>
      <sz val="10"/>
      <name val="Arial"/>
      <charset val="134"/>
    </font>
    <font>
      <sz val="11"/>
      <color theme="0"/>
      <name val="Calibri"/>
      <charset val="238"/>
      <scheme val="minor"/>
    </font>
    <font>
      <b/>
      <sz val="11"/>
      <color theme="1"/>
      <name val="Arial"/>
      <charset val="238"/>
    </font>
    <font>
      <b/>
      <sz val="10"/>
      <color theme="1"/>
      <name val="Arial"/>
      <charset val="238"/>
    </font>
    <font>
      <sz val="10"/>
      <color theme="1"/>
      <name val="Arial"/>
      <charset val="238"/>
    </font>
    <font>
      <sz val="11"/>
      <color theme="1"/>
      <name val="Calibri"/>
      <charset val="134"/>
      <scheme val="minor"/>
    </font>
    <font>
      <sz val="10"/>
      <name val="ElegaGarmnd BT"/>
    </font>
    <font>
      <u/>
      <sz val="10"/>
      <name val="Arial"/>
      <charset val="134"/>
    </font>
    <font>
      <sz val="10"/>
      <color rgb="FF000000"/>
      <name val="Arial"/>
      <charset val="238"/>
    </font>
    <font>
      <b/>
      <sz val="12"/>
      <color theme="1"/>
      <name val="Arial"/>
      <charset val="238"/>
    </font>
    <font>
      <sz val="11"/>
      <name val="Arial"/>
      <charset val="134"/>
    </font>
    <font>
      <sz val="11"/>
      <name val="Arial"/>
      <charset val="238"/>
    </font>
    <font>
      <u/>
      <sz val="10"/>
      <name val="Arial"/>
      <charset val="238"/>
    </font>
    <font>
      <i/>
      <sz val="10"/>
      <name val="Arial"/>
      <charset val="238"/>
    </font>
    <font>
      <b/>
      <sz val="9"/>
      <name val="Arial"/>
      <family val="2"/>
      <charset val="238"/>
    </font>
  </fonts>
  <fills count="4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3"/>
      </patternFill>
    </fill>
    <fill>
      <patternFill patternType="solid">
        <fgColor indexed="4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3"/>
      </patternFill>
    </fill>
    <fill>
      <patternFill patternType="solid">
        <fgColor indexed="51"/>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49"/>
      </patternFill>
    </fill>
    <fill>
      <patternFill patternType="solid">
        <fgColor indexed="10"/>
      </patternFill>
    </fill>
    <fill>
      <patternFill patternType="solid">
        <fgColor indexed="53"/>
        <bgColor indexed="52"/>
      </patternFill>
    </fill>
    <fill>
      <patternFill patternType="solid">
        <fgColor indexed="46"/>
      </patternFill>
    </fill>
    <fill>
      <patternFill patternType="solid">
        <fgColor indexed="26"/>
        <bgColor indexed="9"/>
      </patternFill>
    </fill>
    <fill>
      <patternFill patternType="solid">
        <fgColor indexed="9"/>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9"/>
        <bgColor indexed="26"/>
      </patternFill>
    </fill>
    <fill>
      <patternFill patternType="solid">
        <fgColor rgb="FFFFFFCC"/>
      </patternFill>
    </fill>
    <fill>
      <patternFill patternType="solid">
        <fgColor rgb="FFFFFFFF"/>
        <bgColor rgb="FFF2F2F2"/>
      </patternFill>
    </fill>
    <fill>
      <patternFill patternType="solid">
        <fgColor rgb="FF9BBB59"/>
        <bgColor indexed="64"/>
      </patternFill>
    </fill>
    <fill>
      <patternFill patternType="solid">
        <fgColor theme="4"/>
        <bgColor indexed="64"/>
      </patternFill>
    </fill>
    <fill>
      <patternFill patternType="solid">
        <fgColor theme="9" tint="0.79998168889431442"/>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452">
    <xf numFmtId="0" fontId="0" fillId="0" borderId="0"/>
    <xf numFmtId="0" fontId="29"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5"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9"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xf numFmtId="0" fontId="5" fillId="15" borderId="0" applyNumberFormat="0" applyBorder="0" applyAlignment="0" applyProtection="0"/>
    <xf numFmtId="0" fontId="5" fillId="24" borderId="0" applyNumberFormat="0" applyBorder="0" applyAlignment="0" applyProtection="0"/>
    <xf numFmtId="0" fontId="5" fillId="20"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12" borderId="0" applyNumberFormat="0" applyBorder="0" applyAlignment="0" applyProtection="0"/>
    <xf numFmtId="0" fontId="5" fillId="22" borderId="0" applyNumberFormat="0" applyBorder="0" applyAlignment="0" applyProtection="0"/>
    <xf numFmtId="0" fontId="5" fillId="9"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0" borderId="0" applyNumberFormat="0" applyBorder="0" applyAlignment="0" applyProtection="0"/>
    <xf numFmtId="0" fontId="5" fillId="30" borderId="0" applyNumberFormat="0" applyBorder="0" applyAlignment="0" applyProtection="0"/>
    <xf numFmtId="0" fontId="5" fillId="21"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9" fillId="33" borderId="0" applyNumberFormat="0" applyBorder="0" applyAlignment="0" applyProtection="0"/>
    <xf numFmtId="0" fontId="9" fillId="3" borderId="0" applyNumberFormat="0" applyBorder="0" applyAlignment="0" applyProtection="0"/>
    <xf numFmtId="0" fontId="30" fillId="0" borderId="0" applyNumberFormat="0" applyFill="0" applyBorder="0" applyAlignment="0" applyProtection="0">
      <alignment vertical="top"/>
      <protection locked="0"/>
    </xf>
    <xf numFmtId="0" fontId="23" fillId="34" borderId="1" applyNumberFormat="0" applyAlignment="0" applyProtection="0"/>
    <xf numFmtId="0" fontId="35" fillId="10" borderId="1" applyNumberFormat="0" applyFont="0" applyAlignment="0" applyProtection="0"/>
    <xf numFmtId="0" fontId="38" fillId="35" borderId="2" applyNumberFormat="0" applyAlignment="0" applyProtection="0"/>
    <xf numFmtId="0" fontId="8" fillId="36" borderId="2" applyNumberFormat="0" applyAlignment="0" applyProtection="0"/>
    <xf numFmtId="0" fontId="17" fillId="37" borderId="3" applyNumberFormat="0" applyAlignment="0" applyProtection="0"/>
    <xf numFmtId="0" fontId="17" fillId="38" borderId="3" applyNumberFormat="0" applyAlignment="0" applyProtection="0"/>
    <xf numFmtId="173" fontId="23" fillId="0" borderId="0" applyFill="0" applyBorder="0" applyAlignment="0" applyProtection="0"/>
    <xf numFmtId="43" fontId="23" fillId="0" borderId="0" applyFill="0" applyBorder="0" applyAlignment="0" applyProtection="0"/>
    <xf numFmtId="16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6" fillId="4" borderId="0" applyNumberFormat="0" applyBorder="0" applyAlignment="0" applyProtection="0"/>
    <xf numFmtId="0" fontId="6" fillId="12" borderId="0" applyNumberFormat="0" applyBorder="0" applyAlignment="0" applyProtection="0"/>
    <xf numFmtId="170" fontId="24"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 fillId="4" borderId="0" applyNumberFormat="0" applyBorder="0" applyAlignment="0" applyProtection="0"/>
    <xf numFmtId="0" fontId="42" fillId="0" borderId="4" applyNumberFormat="0" applyFill="0" applyAlignment="0" applyProtection="0"/>
    <xf numFmtId="0" fontId="11" fillId="0" borderId="5" applyNumberFormat="0" applyFill="0" applyAlignment="0" applyProtection="0"/>
    <xf numFmtId="0" fontId="43" fillId="0" borderId="6" applyNumberFormat="0" applyFill="0" applyAlignment="0" applyProtection="0"/>
    <xf numFmtId="0" fontId="12" fillId="0" borderId="7" applyNumberFormat="0" applyFill="0" applyAlignment="0" applyProtection="0"/>
    <xf numFmtId="0" fontId="44" fillId="0" borderId="8" applyNumberFormat="0" applyFill="0" applyAlignment="0" applyProtection="0"/>
    <xf numFmtId="0" fontId="13" fillId="0" borderId="9" applyNumberFormat="0" applyFill="0" applyAlignment="0" applyProtection="0"/>
    <xf numFmtId="0" fontId="44" fillId="0" borderId="0" applyNumberFormat="0" applyFill="0" applyBorder="0" applyAlignment="0" applyProtection="0"/>
    <xf numFmtId="0" fontId="13" fillId="0" borderId="0" applyNumberFormat="0" applyFill="0" applyBorder="0" applyAlignment="0" applyProtection="0"/>
    <xf numFmtId="0" fontId="45" fillId="0" borderId="0" applyNumberFormat="0" applyFill="0" applyBorder="0" applyAlignment="0" applyProtection="0">
      <alignment vertical="top"/>
      <protection locked="0"/>
    </xf>
    <xf numFmtId="0" fontId="21" fillId="17" borderId="2" applyNumberFormat="0" applyAlignment="0" applyProtection="0"/>
    <xf numFmtId="0" fontId="21" fillId="7" borderId="2" applyNumberFormat="0" applyAlignment="0" applyProtection="0"/>
    <xf numFmtId="0" fontId="5" fillId="26"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1" borderId="0" applyNumberFormat="0" applyBorder="0" applyAlignment="0" applyProtection="0"/>
    <xf numFmtId="0" fontId="5" fillId="30"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7" fillId="36" borderId="10" applyNumberFormat="0" applyAlignment="0" applyProtection="0"/>
    <xf numFmtId="0" fontId="7" fillId="35" borderId="10" applyNumberFormat="0" applyAlignment="0" applyProtection="0"/>
    <xf numFmtId="0" fontId="8" fillId="36" borderId="2" applyNumberFormat="0" applyAlignment="0" applyProtection="0"/>
    <xf numFmtId="0" fontId="38" fillId="35" borderId="2" applyNumberFormat="0" applyAlignment="0" applyProtection="0"/>
    <xf numFmtId="0" fontId="31" fillId="0" borderId="0">
      <alignment horizontal="right" vertical="top"/>
    </xf>
    <xf numFmtId="0" fontId="31" fillId="0" borderId="0">
      <alignment horizontal="left"/>
    </xf>
    <xf numFmtId="4" fontId="32" fillId="0" borderId="0">
      <alignment horizontal="right"/>
    </xf>
    <xf numFmtId="4" fontId="32" fillId="0" borderId="0">
      <alignment horizontal="right" wrapText="1"/>
    </xf>
    <xf numFmtId="0" fontId="19" fillId="0" borderId="11" applyNumberFormat="0" applyFill="0" applyAlignment="0" applyProtection="0"/>
    <xf numFmtId="0" fontId="16" fillId="0" borderId="12" applyNumberFormat="0" applyFill="0" applyAlignment="0" applyProtection="0"/>
    <xf numFmtId="0" fontId="9" fillId="3" borderId="0" applyNumberFormat="0" applyBorder="0" applyAlignment="0" applyProtection="0"/>
    <xf numFmtId="0" fontId="9" fillId="33" borderId="0" applyNumberFormat="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42" fillId="0" borderId="4" applyNumberFormat="0" applyFill="0" applyAlignment="0" applyProtection="0"/>
    <xf numFmtId="0" fontId="12" fillId="0" borderId="7" applyNumberFormat="0" applyFill="0" applyAlignment="0" applyProtection="0"/>
    <xf numFmtId="0" fontId="43" fillId="0" borderId="6" applyNumberFormat="0" applyFill="0" applyAlignment="0" applyProtection="0"/>
    <xf numFmtId="0" fontId="13" fillId="0" borderId="9" applyNumberFormat="0" applyFill="0" applyAlignment="0" applyProtection="0"/>
    <xf numFmtId="0" fontId="44" fillId="0" borderId="8" applyNumberFormat="0" applyFill="0" applyAlignment="0" applyProtection="0"/>
    <xf numFmtId="0" fontId="13"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51" fillId="0" borderId="0"/>
    <xf numFmtId="0" fontId="47" fillId="17"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47" fillId="1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3" fillId="0" borderId="0"/>
    <xf numFmtId="0" fontId="33" fillId="0" borderId="0"/>
    <xf numFmtId="0" fontId="33" fillId="0" borderId="0"/>
    <xf numFmtId="0" fontId="33" fillId="0" borderId="0"/>
    <xf numFmtId="0" fontId="33" fillId="0" borderId="0"/>
    <xf numFmtId="0" fontId="23" fillId="0" borderId="0"/>
    <xf numFmtId="0" fontId="23" fillId="0" borderId="0"/>
    <xf numFmtId="0" fontId="23" fillId="0" borderId="0"/>
    <xf numFmtId="0" fontId="23" fillId="0" borderId="0"/>
    <xf numFmtId="0" fontId="23" fillId="0" borderId="0"/>
    <xf numFmtId="0" fontId="51" fillId="0" borderId="0"/>
    <xf numFmtId="0" fontId="52" fillId="0" borderId="0"/>
    <xf numFmtId="0" fontId="52" fillId="0" borderId="0"/>
    <xf numFmtId="0" fontId="52"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3" fillId="0" borderId="0"/>
    <xf numFmtId="0" fontId="23" fillId="0" borderId="0"/>
    <xf numFmtId="0" fontId="23" fillId="0" borderId="0"/>
    <xf numFmtId="0" fontId="50" fillId="0" borderId="0"/>
    <xf numFmtId="0" fontId="35" fillId="0" borderId="0"/>
    <xf numFmtId="0" fontId="35" fillId="0" borderId="0"/>
    <xf numFmtId="0" fontId="35" fillId="0" borderId="0"/>
    <xf numFmtId="0" fontId="35" fillId="0" borderId="0"/>
    <xf numFmtId="43" fontId="35" fillId="0" borderId="0" applyFill="0" applyBorder="0" applyAlignment="0" applyProtection="0"/>
    <xf numFmtId="0" fontId="23" fillId="0" borderId="0"/>
    <xf numFmtId="0" fontId="54" fillId="0" borderId="0"/>
    <xf numFmtId="0" fontId="55" fillId="0" borderId="0"/>
    <xf numFmtId="0" fontId="3" fillId="0" borderId="0"/>
    <xf numFmtId="0" fontId="23" fillId="0" borderId="0"/>
    <xf numFmtId="0" fontId="23" fillId="0" borderId="0"/>
    <xf numFmtId="0" fontId="23" fillId="0" borderId="0"/>
    <xf numFmtId="0" fontId="23" fillId="0" borderId="0"/>
    <xf numFmtId="0" fontId="33" fillId="0" borderId="0"/>
    <xf numFmtId="0" fontId="51" fillId="0" borderId="0"/>
    <xf numFmtId="0" fontId="4" fillId="0" borderId="0"/>
    <xf numFmtId="0" fontId="51" fillId="0" borderId="0"/>
    <xf numFmtId="43" fontId="35" fillId="0" borderId="0" applyFill="0" applyBorder="0" applyAlignment="0" applyProtection="0"/>
    <xf numFmtId="0" fontId="51" fillId="0" borderId="0"/>
    <xf numFmtId="43" fontId="35" fillId="0" borderId="0" applyFill="0" applyBorder="0" applyAlignment="0" applyProtection="0"/>
    <xf numFmtId="0" fontId="23" fillId="0" borderId="0"/>
    <xf numFmtId="0" fontId="23" fillId="0" borderId="0"/>
    <xf numFmtId="0" fontId="51" fillId="0" borderId="0"/>
    <xf numFmtId="0" fontId="23" fillId="0" borderId="0"/>
    <xf numFmtId="0" fontId="35" fillId="0" borderId="0"/>
    <xf numFmtId="0" fontId="23" fillId="0" borderId="0"/>
    <xf numFmtId="0" fontId="35" fillId="0" borderId="0"/>
    <xf numFmtId="0" fontId="35" fillId="0" borderId="0"/>
    <xf numFmtId="0" fontId="35" fillId="0" borderId="0"/>
    <xf numFmtId="0" fontId="23" fillId="34" borderId="1" applyNumberFormat="0" applyAlignment="0" applyProtection="0"/>
    <xf numFmtId="0" fontId="23" fillId="41" borderId="16" applyNumberFormat="0" applyFont="0" applyAlignment="0" applyProtection="0"/>
    <xf numFmtId="0" fontId="15" fillId="0" borderId="0"/>
    <xf numFmtId="0" fontId="23" fillId="0" borderId="0"/>
    <xf numFmtId="0" fontId="15" fillId="0" borderId="0"/>
    <xf numFmtId="0" fontId="15" fillId="0" borderId="0"/>
    <xf numFmtId="0" fontId="39" fillId="0" borderId="0"/>
    <xf numFmtId="171" fontId="34" fillId="0" borderId="0"/>
    <xf numFmtId="0" fontId="27" fillId="0" borderId="0"/>
    <xf numFmtId="0" fontId="23" fillId="0" borderId="0"/>
    <xf numFmtId="0" fontId="15" fillId="0" borderId="0"/>
    <xf numFmtId="0" fontId="39" fillId="0" borderId="0"/>
    <xf numFmtId="0" fontId="15" fillId="0" borderId="0"/>
    <xf numFmtId="0" fontId="3" fillId="0" borderId="0"/>
    <xf numFmtId="0" fontId="23" fillId="0" borderId="0"/>
    <xf numFmtId="0" fontId="35" fillId="0" borderId="0"/>
    <xf numFmtId="0" fontId="49" fillId="0" borderId="0"/>
    <xf numFmtId="0" fontId="7" fillId="36" borderId="10" applyNumberFormat="0" applyAlignment="0" applyProtection="0"/>
    <xf numFmtId="9" fontId="23" fillId="0" borderId="0" applyFill="0" applyBorder="0" applyAlignment="0" applyProtection="0"/>
    <xf numFmtId="9" fontId="23" fillId="0" borderId="0" applyFont="0" applyFill="0" applyBorder="0" applyAlignment="0" applyProtection="0"/>
    <xf numFmtId="9" fontId="52" fillId="0" borderId="0" applyFont="0" applyFill="0" applyBorder="0" applyAlignment="0" applyProtection="0"/>
    <xf numFmtId="0" fontId="16" fillId="0" borderId="12" applyNumberFormat="0" applyFill="0" applyAlignment="0" applyProtection="0"/>
    <xf numFmtId="0" fontId="19" fillId="0" borderId="11" applyNumberFormat="0" applyFill="0" applyAlignment="0" applyProtection="0"/>
    <xf numFmtId="0" fontId="17" fillId="38" borderId="3" applyNumberFormat="0" applyAlignment="0" applyProtection="0"/>
    <xf numFmtId="0" fontId="17" fillId="37" borderId="3" applyNumberFormat="0" applyAlignment="0" applyProtection="0"/>
    <xf numFmtId="0" fontId="26" fillId="0" borderId="0"/>
    <xf numFmtId="0" fontId="28" fillId="0" borderId="0"/>
    <xf numFmtId="0" fontId="28" fillId="0" borderId="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0" borderId="0" applyNumberFormat="0" applyFill="0" applyBorder="0" applyAlignment="0" applyProtection="0"/>
    <xf numFmtId="0" fontId="20" fillId="0" borderId="13" applyNumberFormat="0" applyFill="0" applyAlignment="0" applyProtection="0"/>
    <xf numFmtId="0" fontId="20" fillId="0" borderId="14" applyNumberFormat="0" applyFill="0" applyAlignment="0" applyProtection="0"/>
    <xf numFmtId="0" fontId="40" fillId="0" borderId="0"/>
    <xf numFmtId="0" fontId="20" fillId="0" borderId="14" applyNumberFormat="0" applyFill="0" applyAlignment="0" applyProtection="0"/>
    <xf numFmtId="0" fontId="20" fillId="0" borderId="13" applyNumberFormat="0" applyFill="0" applyAlignment="0" applyProtection="0"/>
    <xf numFmtId="168" fontId="41" fillId="0" borderId="0"/>
    <xf numFmtId="0" fontId="21" fillId="7" borderId="2" applyNumberFormat="0" applyAlignment="0" applyProtection="0"/>
    <xf numFmtId="0" fontId="21" fillId="17" borderId="2" applyNumberFormat="0" applyAlignment="0" applyProtection="0"/>
    <xf numFmtId="0" fontId="19" fillId="0" borderId="0" applyNumberFormat="0" applyFill="0" applyBorder="0" applyAlignment="0" applyProtection="0"/>
    <xf numFmtId="166" fontId="23" fillId="0" borderId="0" applyFill="0" applyBorder="0" applyAlignment="0" applyProtection="0"/>
    <xf numFmtId="169" fontId="2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1" fillId="0" borderId="0" applyFont="0" applyFill="0" applyBorder="0" applyAlignment="0" applyProtection="0"/>
    <xf numFmtId="165" fontId="4" fillId="0" borderId="0" applyFont="0" applyFill="0" applyBorder="0" applyAlignment="0" applyProtection="0"/>
    <xf numFmtId="167" fontId="23" fillId="0" borderId="0" applyFill="0" applyBorder="0" applyAlignment="0" applyProtection="0"/>
    <xf numFmtId="169" fontId="23" fillId="0" borderId="0" applyFont="0" applyFill="0" applyBorder="0" applyAlignment="0" applyProtection="0"/>
    <xf numFmtId="167" fontId="23" fillId="0" borderId="0" applyFill="0" applyBorder="0" applyAlignment="0" applyProtection="0"/>
    <xf numFmtId="167" fontId="23" fillId="0" borderId="0" applyFill="0" applyBorder="0" applyAlignment="0" applyProtection="0"/>
    <xf numFmtId="165" fontId="23" fillId="0" borderId="0" applyFont="0" applyFill="0" applyBorder="0" applyAlignment="0" applyProtection="0"/>
    <xf numFmtId="0" fontId="60" fillId="0" borderId="0"/>
    <xf numFmtId="165" fontId="60" fillId="0" borderId="0" applyFont="0" applyFill="0" applyBorder="0" applyAlignment="0" applyProtection="0"/>
    <xf numFmtId="0" fontId="61" fillId="0" borderId="0"/>
    <xf numFmtId="0" fontId="3" fillId="0" borderId="0"/>
    <xf numFmtId="0" fontId="62" fillId="0" borderId="0"/>
    <xf numFmtId="165" fontId="3" fillId="0" borderId="0" applyFont="0" applyFill="0" applyBorder="0" applyAlignment="0" applyProtection="0"/>
    <xf numFmtId="0" fontId="63" fillId="0" borderId="0"/>
    <xf numFmtId="0" fontId="64" fillId="0" borderId="0"/>
    <xf numFmtId="0" fontId="65" fillId="0" borderId="0">
      <alignment vertical="center"/>
    </xf>
    <xf numFmtId="0" fontId="63" fillId="0" borderId="0"/>
    <xf numFmtId="43" fontId="3" fillId="0" borderId="0" applyFill="0" applyBorder="0" applyAlignment="0" applyProtection="0"/>
    <xf numFmtId="16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34" borderId="1" applyNumberFormat="0" applyAlignment="0" applyProtection="0"/>
    <xf numFmtId="0" fontId="3" fillId="41" borderId="16" applyNumberFormat="0" applyFont="0" applyAlignment="0" applyProtection="0"/>
    <xf numFmtId="0" fontId="3" fillId="0" borderId="0"/>
    <xf numFmtId="0" fontId="3" fillId="0" borderId="0"/>
    <xf numFmtId="0" fontId="3" fillId="0" borderId="0"/>
    <xf numFmtId="0" fontId="3" fillId="0" borderId="0"/>
    <xf numFmtId="9" fontId="3" fillId="0" borderId="0" applyFill="0" applyBorder="0" applyAlignment="0" applyProtection="0"/>
    <xf numFmtId="9" fontId="3" fillId="0" borderId="0" applyFont="0" applyFill="0" applyBorder="0" applyAlignment="0" applyProtection="0"/>
    <xf numFmtId="166" fontId="3" fillId="0" borderId="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0" fontId="71" fillId="0" borderId="0"/>
    <xf numFmtId="0" fontId="72" fillId="0" borderId="0"/>
    <xf numFmtId="165" fontId="72" fillId="0" borderId="0" applyFont="0" applyFill="0" applyBorder="0" applyAlignment="0" applyProtection="0"/>
    <xf numFmtId="0" fontId="80" fillId="44" borderId="0" applyNumberFormat="0" applyBorder="0" applyAlignment="0" applyProtection="0"/>
    <xf numFmtId="175" fontId="84" fillId="0" borderId="0" applyFont="0" applyFill="0" applyBorder="0" applyAlignment="0" applyProtection="0">
      <alignment vertical="center"/>
    </xf>
    <xf numFmtId="43" fontId="85" fillId="0" borderId="0" applyFill="0" applyBorder="0" applyAlignment="0" applyProtection="0"/>
    <xf numFmtId="0" fontId="71" fillId="0" borderId="0"/>
    <xf numFmtId="0" fontId="72" fillId="0" borderId="0"/>
  </cellStyleXfs>
  <cellXfs count="230">
    <xf numFmtId="0" fontId="0" fillId="0" borderId="0" xfId="0"/>
    <xf numFmtId="1" fontId="0" fillId="0" borderId="0" xfId="0" applyNumberFormat="1" applyAlignment="1">
      <alignment horizontal="right" vertical="top"/>
    </xf>
    <xf numFmtId="0" fontId="0" fillId="0" borderId="0" xfId="0" applyAlignment="1">
      <alignment horizontal="justify" vertical="top"/>
    </xf>
    <xf numFmtId="0" fontId="22" fillId="0" borderId="0" xfId="0" applyFont="1" applyAlignment="1">
      <alignment horizontal="left" vertical="center"/>
    </xf>
    <xf numFmtId="0" fontId="25" fillId="0" borderId="0" xfId="0" applyFont="1" applyAlignment="1">
      <alignment horizontal="center" vertical="center"/>
    </xf>
    <xf numFmtId="172" fontId="0" fillId="0" borderId="0" xfId="312" applyNumberFormat="1" applyFont="1" applyFill="1" applyBorder="1" applyAlignment="1" applyProtection="1">
      <alignment horizontal="justify" vertical="top"/>
    </xf>
    <xf numFmtId="0" fontId="56" fillId="0" borderId="0" xfId="0" applyFont="1" applyAlignment="1">
      <alignment horizontal="center" vertical="top" wrapText="1"/>
    </xf>
    <xf numFmtId="0" fontId="56" fillId="0" borderId="0" xfId="0" applyFont="1" applyAlignment="1">
      <alignment horizontal="justify" vertical="top" wrapText="1"/>
    </xf>
    <xf numFmtId="49" fontId="36" fillId="0" borderId="0" xfId="0" applyNumberFormat="1" applyFont="1" applyAlignment="1">
      <alignment horizontal="center" vertical="top"/>
    </xf>
    <xf numFmtId="0" fontId="36" fillId="0" borderId="0" xfId="0" applyFont="1" applyAlignment="1">
      <alignment horizontal="justify" vertical="top" wrapText="1"/>
    </xf>
    <xf numFmtId="0" fontId="36" fillId="0" borderId="0" xfId="0" applyFont="1" applyAlignment="1">
      <alignment horizontal="justify" vertical="top"/>
    </xf>
    <xf numFmtId="2" fontId="36" fillId="0" borderId="0" xfId="0" applyNumberFormat="1" applyFont="1" applyAlignment="1">
      <alignment horizontal="justify" vertical="top" wrapText="1"/>
    </xf>
    <xf numFmtId="0" fontId="36" fillId="0" borderId="0" xfId="0" applyFont="1" applyAlignment="1">
      <alignment horizontal="center" vertical="top"/>
    </xf>
    <xf numFmtId="0" fontId="36" fillId="0" borderId="0" xfId="0" applyFont="1" applyAlignment="1">
      <alignment horizontal="center" vertical="top" wrapText="1"/>
    </xf>
    <xf numFmtId="49" fontId="36" fillId="0" borderId="0" xfId="0" applyNumberFormat="1" applyFont="1" applyAlignment="1">
      <alignment horizontal="justify" vertical="top" wrapText="1"/>
    </xf>
    <xf numFmtId="0" fontId="58" fillId="0" borderId="0" xfId="0" applyFont="1" applyAlignment="1">
      <alignment horizontal="center" vertical="top" wrapText="1"/>
    </xf>
    <xf numFmtId="0" fontId="58" fillId="0" borderId="0" xfId="0" applyFont="1" applyAlignment="1">
      <alignment horizontal="justify" vertical="top" wrapText="1"/>
    </xf>
    <xf numFmtId="49" fontId="59" fillId="0" borderId="0" xfId="0" applyNumberFormat="1" applyFont="1" applyAlignment="1">
      <alignment horizontal="center" vertical="top"/>
    </xf>
    <xf numFmtId="0" fontId="59" fillId="0" borderId="0" xfId="0" applyFont="1" applyAlignment="1">
      <alignment horizontal="justify" vertical="top" wrapText="1"/>
    </xf>
    <xf numFmtId="49" fontId="57" fillId="40" borderId="17" xfId="272" applyNumberFormat="1" applyFont="1" applyFill="1" applyBorder="1" applyAlignment="1">
      <alignment horizontal="center" vertical="center"/>
    </xf>
    <xf numFmtId="0" fontId="57" fillId="40" borderId="15" xfId="272" applyFont="1" applyFill="1" applyBorder="1" applyAlignment="1">
      <alignment horizontal="justify" vertical="center" wrapText="1"/>
    </xf>
    <xf numFmtId="0" fontId="57" fillId="40" borderId="15" xfId="272" applyFont="1" applyFill="1" applyBorder="1" applyAlignment="1">
      <alignment horizontal="center" vertical="center"/>
    </xf>
    <xf numFmtId="4" fontId="57" fillId="40" borderId="15" xfId="272" applyNumberFormat="1" applyFont="1" applyFill="1" applyBorder="1" applyAlignment="1">
      <alignment horizontal="center" vertical="center"/>
    </xf>
    <xf numFmtId="172" fontId="57" fillId="40" borderId="15" xfId="272" applyNumberFormat="1" applyFont="1" applyFill="1" applyBorder="1" applyAlignment="1">
      <alignment horizontal="center" vertical="center"/>
    </xf>
    <xf numFmtId="0" fontId="67" fillId="0" borderId="0" xfId="0" applyFont="1" applyAlignment="1">
      <alignment horizontal="justify" vertical="top"/>
    </xf>
    <xf numFmtId="0" fontId="67" fillId="0" borderId="0" xfId="0" applyFont="1"/>
    <xf numFmtId="1" fontId="0" fillId="0" borderId="19" xfId="0" applyNumberFormat="1" applyBorder="1" applyAlignment="1">
      <alignment horizontal="right" vertical="top"/>
    </xf>
    <xf numFmtId="0" fontId="67" fillId="0" borderId="19" xfId="0" applyFont="1" applyBorder="1" applyAlignment="1">
      <alignment horizontal="justify" vertical="top"/>
    </xf>
    <xf numFmtId="1" fontId="69" fillId="0" borderId="19" xfId="0" applyNumberFormat="1" applyFont="1" applyBorder="1" applyAlignment="1">
      <alignment horizontal="right" vertical="top"/>
    </xf>
    <xf numFmtId="0" fontId="69" fillId="0" borderId="19" xfId="0" applyFont="1" applyBorder="1" applyAlignment="1">
      <alignment horizontal="right" vertical="top"/>
    </xf>
    <xf numFmtId="1" fontId="0" fillId="0" borderId="15" xfId="0" applyNumberFormat="1" applyBorder="1" applyAlignment="1">
      <alignment horizontal="right" vertical="top"/>
    </xf>
    <xf numFmtId="0" fontId="67" fillId="0" borderId="15" xfId="0" applyFont="1" applyBorder="1" applyAlignment="1">
      <alignment horizontal="justify" vertical="top"/>
    </xf>
    <xf numFmtId="0" fontId="67" fillId="0" borderId="0" xfId="0" applyFont="1" applyAlignment="1">
      <alignment horizontal="left" vertical="center" wrapText="1"/>
    </xf>
    <xf numFmtId="0" fontId="71" fillId="0" borderId="0" xfId="444"/>
    <xf numFmtId="0" fontId="75" fillId="0" borderId="0" xfId="444" applyFont="1"/>
    <xf numFmtId="0" fontId="72" fillId="0" borderId="0" xfId="444" applyFont="1"/>
    <xf numFmtId="0" fontId="76" fillId="0" borderId="0" xfId="444" applyFont="1" applyAlignment="1">
      <alignment horizontal="left" vertical="top" wrapText="1"/>
    </xf>
    <xf numFmtId="0" fontId="76" fillId="0" borderId="0" xfId="444" applyFont="1" applyAlignment="1">
      <alignment horizontal="left" wrapText="1"/>
    </xf>
    <xf numFmtId="0" fontId="71" fillId="0" borderId="0" xfId="444" applyAlignment="1">
      <alignment vertical="top"/>
    </xf>
    <xf numFmtId="0" fontId="73" fillId="0" borderId="0" xfId="444" applyFont="1" applyAlignment="1">
      <alignment wrapText="1"/>
    </xf>
    <xf numFmtId="0" fontId="71" fillId="0" borderId="0" xfId="444" applyAlignment="1">
      <alignment horizontal="center"/>
    </xf>
    <xf numFmtId="4" fontId="71" fillId="0" borderId="0" xfId="444" applyNumberFormat="1"/>
    <xf numFmtId="174" fontId="71" fillId="0" borderId="0" xfId="444" applyNumberFormat="1"/>
    <xf numFmtId="0" fontId="81" fillId="43" borderId="20" xfId="447" applyFont="1" applyFill="1" applyBorder="1" applyAlignment="1" applyProtection="1">
      <alignment horizontal="center" vertical="top"/>
      <protection locked="0"/>
    </xf>
    <xf numFmtId="0" fontId="81" fillId="43" borderId="20" xfId="447" applyFont="1" applyFill="1" applyBorder="1" applyAlignment="1" applyProtection="1">
      <alignment horizontal="center" wrapText="1"/>
      <protection locked="0"/>
    </xf>
    <xf numFmtId="0" fontId="81" fillId="43" borderId="20" xfId="447" applyFont="1" applyFill="1" applyBorder="1" applyAlignment="1" applyProtection="1">
      <alignment horizontal="center"/>
      <protection locked="0"/>
    </xf>
    <xf numFmtId="165" fontId="74" fillId="43" borderId="20" xfId="447" applyNumberFormat="1" applyFont="1" applyFill="1" applyBorder="1" applyAlignment="1" applyProtection="1">
      <alignment horizontal="center"/>
      <protection locked="0"/>
    </xf>
    <xf numFmtId="4" fontId="74" fillId="43" borderId="20" xfId="447" applyNumberFormat="1" applyFont="1" applyFill="1" applyBorder="1" applyAlignment="1" applyProtection="1">
      <alignment horizontal="center"/>
      <protection locked="0"/>
    </xf>
    <xf numFmtId="174" fontId="74" fillId="43" borderId="20" xfId="447" applyNumberFormat="1" applyFont="1" applyFill="1" applyBorder="1" applyAlignment="1" applyProtection="1">
      <alignment horizontal="center"/>
      <protection locked="0"/>
    </xf>
    <xf numFmtId="0" fontId="71" fillId="0" borderId="0" xfId="444" applyProtection="1">
      <protection locked="0"/>
    </xf>
    <xf numFmtId="0" fontId="82" fillId="45" borderId="21" xfId="444" applyFont="1" applyFill="1" applyBorder="1" applyAlignment="1">
      <alignment horizontal="left" vertical="top"/>
    </xf>
    <xf numFmtId="0" fontId="82" fillId="45" borderId="21" xfId="444" applyFont="1" applyFill="1" applyBorder="1" applyAlignment="1">
      <alignment wrapText="1"/>
    </xf>
    <xf numFmtId="0" fontId="83" fillId="45" borderId="21" xfId="444" applyFont="1" applyFill="1" applyBorder="1" applyAlignment="1">
      <alignment horizontal="center"/>
    </xf>
    <xf numFmtId="4" fontId="83" fillId="45" borderId="21" xfId="444" applyNumberFormat="1" applyFont="1" applyFill="1" applyBorder="1"/>
    <xf numFmtId="174" fontId="83" fillId="45" borderId="21" xfId="444" applyNumberFormat="1" applyFont="1" applyFill="1" applyBorder="1"/>
    <xf numFmtId="0" fontId="83" fillId="0" borderId="0" xfId="444" applyFont="1"/>
    <xf numFmtId="0" fontId="72" fillId="0" borderId="0" xfId="444" applyFont="1" applyAlignment="1">
      <alignment horizontal="justify" vertical="top"/>
    </xf>
    <xf numFmtId="0" fontId="72" fillId="0" borderId="0" xfId="444" applyFont="1" applyAlignment="1">
      <alignment horizontal="center"/>
    </xf>
    <xf numFmtId="175" fontId="76" fillId="0" borderId="0" xfId="448" applyFont="1" applyFill="1" applyAlignment="1">
      <alignment horizontal="center"/>
    </xf>
    <xf numFmtId="7" fontId="76" fillId="0" borderId="0" xfId="444" applyNumberFormat="1" applyFont="1" applyAlignment="1">
      <alignment horizontal="right"/>
    </xf>
    <xf numFmtId="0" fontId="75" fillId="0" borderId="0" xfId="444" applyFont="1" applyAlignment="1">
      <alignment horizontal="justify" vertical="top"/>
    </xf>
    <xf numFmtId="0" fontId="72" fillId="0" borderId="0" xfId="444" applyFont="1" applyAlignment="1">
      <alignment horizontal="left" vertical="top"/>
    </xf>
    <xf numFmtId="0" fontId="72" fillId="0" borderId="0" xfId="444" applyFont="1" applyAlignment="1">
      <alignment horizontal="left" vertical="top" wrapText="1"/>
    </xf>
    <xf numFmtId="0" fontId="76" fillId="0" borderId="0" xfId="444" applyFont="1" applyAlignment="1">
      <alignment horizontal="justify" vertical="top"/>
    </xf>
    <xf numFmtId="0" fontId="83" fillId="0" borderId="0" xfId="444" applyFont="1" applyAlignment="1">
      <alignment horizontal="center"/>
    </xf>
    <xf numFmtId="177" fontId="87" fillId="0" borderId="0" xfId="444" applyNumberFormat="1" applyFont="1" applyAlignment="1">
      <alignment horizontal="center" wrapText="1"/>
    </xf>
    <xf numFmtId="0" fontId="87" fillId="0" borderId="0" xfId="444" applyFont="1" applyAlignment="1">
      <alignment horizontal="left" vertical="top" wrapText="1"/>
    </xf>
    <xf numFmtId="0" fontId="88" fillId="0" borderId="0" xfId="444" applyFont="1" applyAlignment="1">
      <alignment wrapText="1"/>
    </xf>
    <xf numFmtId="0" fontId="87" fillId="0" borderId="0" xfId="444" applyFont="1" applyAlignment="1">
      <alignment horizontal="center" wrapText="1"/>
    </xf>
    <xf numFmtId="0" fontId="72" fillId="0" borderId="0" xfId="444" applyFont="1" applyAlignment="1">
      <alignment vertical="top"/>
    </xf>
    <xf numFmtId="175" fontId="72" fillId="0" borderId="0" xfId="448" applyFont="1" applyFill="1" applyAlignment="1">
      <alignment horizontal="center"/>
    </xf>
    <xf numFmtId="0" fontId="82" fillId="45" borderId="21" xfId="444" applyFont="1" applyFill="1" applyBorder="1" applyAlignment="1">
      <alignment vertical="top"/>
    </xf>
    <xf numFmtId="0" fontId="82" fillId="45" borderId="21" xfId="444" applyFont="1" applyFill="1" applyBorder="1" applyAlignment="1">
      <alignment vertical="top" wrapText="1"/>
    </xf>
    <xf numFmtId="165" fontId="82" fillId="45" borderId="21" xfId="448" applyNumberFormat="1" applyFont="1" applyFill="1" applyBorder="1" applyAlignment="1">
      <alignment wrapText="1"/>
    </xf>
    <xf numFmtId="0" fontId="83" fillId="0" borderId="0" xfId="444" applyFont="1" applyAlignment="1">
      <alignment vertical="top"/>
    </xf>
    <xf numFmtId="0" fontId="83" fillId="0" borderId="0" xfId="444" applyFont="1" applyAlignment="1">
      <alignment wrapText="1"/>
    </xf>
    <xf numFmtId="4" fontId="83" fillId="0" borderId="0" xfId="444" applyNumberFormat="1" applyFont="1"/>
    <xf numFmtId="176" fontId="83" fillId="0" borderId="0" xfId="444" applyNumberFormat="1" applyFont="1"/>
    <xf numFmtId="176" fontId="82" fillId="45" borderId="21" xfId="444" applyNumberFormat="1" applyFont="1" applyFill="1" applyBorder="1"/>
    <xf numFmtId="175" fontId="83" fillId="0" borderId="0" xfId="448" applyFont="1" applyFill="1" applyAlignment="1">
      <alignment horizontal="center" wrapText="1"/>
    </xf>
    <xf numFmtId="0" fontId="76" fillId="0" borderId="0" xfId="444" applyFont="1" applyAlignment="1">
      <alignment horizontal="center"/>
    </xf>
    <xf numFmtId="2" fontId="72" fillId="0" borderId="0" xfId="444" applyNumberFormat="1" applyFont="1" applyAlignment="1">
      <alignment horizontal="center" wrapText="1"/>
    </xf>
    <xf numFmtId="0" fontId="76" fillId="0" borderId="0" xfId="444" applyFont="1" applyAlignment="1">
      <alignment horizontal="justify" vertical="top" wrapText="1"/>
    </xf>
    <xf numFmtId="1" fontId="75" fillId="0" borderId="0" xfId="444" applyNumberFormat="1" applyFont="1" applyAlignment="1">
      <alignment horizontal="left" vertical="top"/>
    </xf>
    <xf numFmtId="43" fontId="72" fillId="0" borderId="0" xfId="444" applyNumberFormat="1" applyFont="1"/>
    <xf numFmtId="43" fontId="75" fillId="0" borderId="0" xfId="444" applyNumberFormat="1" applyFont="1"/>
    <xf numFmtId="0" fontId="76" fillId="0" borderId="0" xfId="444" applyFont="1"/>
    <xf numFmtId="2" fontId="72" fillId="0" borderId="0" xfId="444" applyNumberFormat="1" applyFont="1" applyAlignment="1">
      <alignment horizontal="right" wrapText="1"/>
    </xf>
    <xf numFmtId="175" fontId="89" fillId="0" borderId="0" xfId="444" applyNumberFormat="1" applyFont="1"/>
    <xf numFmtId="0" fontId="89" fillId="0" borderId="0" xfId="444" applyFont="1"/>
    <xf numFmtId="0" fontId="82" fillId="0" borderId="0" xfId="444" applyFont="1" applyAlignment="1">
      <alignment wrapText="1"/>
    </xf>
    <xf numFmtId="0" fontId="83" fillId="0" borderId="0" xfId="444" applyFont="1" applyAlignment="1">
      <alignment horizontal="justify" vertical="top" wrapText="1"/>
    </xf>
    <xf numFmtId="0" fontId="83" fillId="0" borderId="0" xfId="444" applyFont="1" applyAlignment="1">
      <alignment horizontal="center" wrapText="1"/>
    </xf>
    <xf numFmtId="0" fontId="83" fillId="0" borderId="0" xfId="444" applyFont="1" applyAlignment="1">
      <alignment horizontal="left" vertical="top"/>
    </xf>
    <xf numFmtId="0" fontId="83" fillId="0" borderId="0" xfId="447" applyFont="1" applyFill="1" applyAlignment="1">
      <alignment horizontal="justify" wrapText="1"/>
    </xf>
    <xf numFmtId="0" fontId="83" fillId="0" borderId="0" xfId="447" applyFont="1" applyFill="1" applyAlignment="1">
      <alignment horizontal="center"/>
    </xf>
    <xf numFmtId="175" fontId="83" fillId="0" borderId="0" xfId="444" applyNumberFormat="1" applyFont="1"/>
    <xf numFmtId="0" fontId="90" fillId="0" borderId="0" xfId="444" applyFont="1"/>
    <xf numFmtId="49" fontId="72" fillId="0" borderId="0" xfId="444" applyNumberFormat="1" applyFont="1" applyAlignment="1">
      <alignment horizontal="justify" vertical="top" wrapText="1"/>
    </xf>
    <xf numFmtId="0" fontId="72" fillId="0" borderId="0" xfId="444" applyFont="1" applyAlignment="1">
      <alignment horizontal="justify" vertical="top" wrapText="1"/>
    </xf>
    <xf numFmtId="0" fontId="72" fillId="0" borderId="0" xfId="444" applyFont="1" applyAlignment="1">
      <alignment horizontal="center" wrapText="1"/>
    </xf>
    <xf numFmtId="43" fontId="72" fillId="0" borderId="0" xfId="444" applyNumberFormat="1" applyFont="1" applyAlignment="1">
      <alignment horizontal="center"/>
    </xf>
    <xf numFmtId="175" fontId="72" fillId="0" borderId="0" xfId="448" applyFont="1" applyFill="1" applyBorder="1" applyAlignment="1">
      <alignment horizontal="right" wrapText="1"/>
    </xf>
    <xf numFmtId="0" fontId="82" fillId="0" borderId="0" xfId="444" applyFont="1" applyAlignment="1">
      <alignment vertical="top"/>
    </xf>
    <xf numFmtId="0" fontId="82" fillId="0" borderId="0" xfId="444" applyFont="1" applyAlignment="1">
      <alignment vertical="top" wrapText="1"/>
    </xf>
    <xf numFmtId="165" fontId="82" fillId="0" borderId="0" xfId="448" applyNumberFormat="1" applyFont="1" applyFill="1" applyAlignment="1">
      <alignment wrapText="1"/>
    </xf>
    <xf numFmtId="0" fontId="83" fillId="0" borderId="0" xfId="444" applyFont="1" applyAlignment="1">
      <alignment vertical="top" wrapText="1"/>
    </xf>
    <xf numFmtId="0" fontId="72" fillId="0" borderId="0" xfId="450" applyFont="1" applyAlignment="1">
      <alignment vertical="top" wrapText="1"/>
    </xf>
    <xf numFmtId="0" fontId="72" fillId="0" borderId="0" xfId="450" applyFont="1"/>
    <xf numFmtId="177" fontId="72" fillId="0" borderId="0" xfId="450" applyNumberFormat="1" applyFont="1" applyAlignment="1">
      <alignment horizontal="right"/>
    </xf>
    <xf numFmtId="0" fontId="72" fillId="0" borderId="0" xfId="450" applyFont="1" applyAlignment="1">
      <alignment horizontal="justify" vertical="top" wrapText="1"/>
    </xf>
    <xf numFmtId="0" fontId="72" fillId="0" borderId="0" xfId="450" applyFont="1" applyAlignment="1">
      <alignment horizontal="center"/>
    </xf>
    <xf numFmtId="0" fontId="73" fillId="0" borderId="0" xfId="444" applyFont="1"/>
    <xf numFmtId="175" fontId="76" fillId="0" borderId="0" xfId="448" applyFont="1" applyAlignment="1">
      <alignment horizontal="right"/>
    </xf>
    <xf numFmtId="0" fontId="72" fillId="0" borderId="0" xfId="450" applyFont="1" applyAlignment="1">
      <alignment horizontal="left" vertical="top" wrapText="1" indent="2"/>
    </xf>
    <xf numFmtId="0" fontId="72" fillId="0" borderId="0" xfId="450" applyFont="1" applyAlignment="1">
      <alignment horizontal="left" vertical="top" wrapText="1"/>
    </xf>
    <xf numFmtId="0" fontId="72" fillId="0" borderId="0" xfId="450" quotePrefix="1" applyFont="1" applyAlignment="1">
      <alignment horizontal="left" vertical="top" wrapText="1" indent="2"/>
    </xf>
    <xf numFmtId="43" fontId="72" fillId="0" borderId="0" xfId="450" applyNumberFormat="1" applyFont="1" applyAlignment="1">
      <alignment horizontal="center" wrapText="1"/>
    </xf>
    <xf numFmtId="175" fontId="73" fillId="0" borderId="0" xfId="444" applyNumberFormat="1" applyFont="1"/>
    <xf numFmtId="0" fontId="72" fillId="0" borderId="0" xfId="451" applyAlignment="1">
      <alignment horizontal="justify" vertical="top"/>
    </xf>
    <xf numFmtId="0" fontId="72" fillId="0" borderId="0" xfId="450" applyFont="1" applyAlignment="1">
      <alignment horizontal="left" vertical="top"/>
    </xf>
    <xf numFmtId="43" fontId="72" fillId="0" borderId="0" xfId="450" applyNumberFormat="1" applyFont="1"/>
    <xf numFmtId="1" fontId="72" fillId="0" borderId="0" xfId="450" applyNumberFormat="1" applyFont="1" applyAlignment="1">
      <alignment horizontal="left" vertical="top" wrapText="1"/>
    </xf>
    <xf numFmtId="49" fontId="72" fillId="0" borderId="0" xfId="450" applyNumberFormat="1" applyFont="1" applyAlignment="1">
      <alignment horizontal="justify" vertical="top" wrapText="1"/>
    </xf>
    <xf numFmtId="43" fontId="72" fillId="0" borderId="0" xfId="450" applyNumberFormat="1" applyFont="1" applyAlignment="1">
      <alignment horizontal="center"/>
    </xf>
    <xf numFmtId="49" fontId="72" fillId="0" borderId="0" xfId="450" applyNumberFormat="1" applyFont="1" applyAlignment="1">
      <alignment horizontal="center" vertical="top"/>
    </xf>
    <xf numFmtId="43" fontId="73" fillId="0" borderId="0" xfId="444" applyNumberFormat="1" applyFont="1"/>
    <xf numFmtId="0" fontId="72" fillId="0" borderId="0" xfId="450" applyFont="1" applyAlignment="1">
      <alignment horizontal="justify" vertical="justify" wrapText="1"/>
    </xf>
    <xf numFmtId="0" fontId="72" fillId="0" borderId="0" xfId="450" applyFont="1" applyAlignment="1">
      <alignment horizontal="center" wrapText="1"/>
    </xf>
    <xf numFmtId="4" fontId="72" fillId="0" borderId="0" xfId="444" applyNumberFormat="1" applyFont="1"/>
    <xf numFmtId="0" fontId="72" fillId="0" borderId="0" xfId="444" applyFont="1" applyAlignment="1">
      <alignment horizontal="justify"/>
    </xf>
    <xf numFmtId="43" fontId="72" fillId="0" borderId="0" xfId="444" applyNumberFormat="1" applyFont="1" applyAlignment="1">
      <alignment horizontal="center" wrapText="1"/>
    </xf>
    <xf numFmtId="49" fontId="72" fillId="0" borderId="0" xfId="444" applyNumberFormat="1" applyFont="1" applyAlignment="1">
      <alignment vertical="top" wrapText="1"/>
    </xf>
    <xf numFmtId="178" fontId="82" fillId="45" borderId="21" xfId="448" applyNumberFormat="1" applyFont="1" applyFill="1" applyBorder="1" applyAlignment="1"/>
    <xf numFmtId="0" fontId="83" fillId="0" borderId="0" xfId="444" applyFont="1" applyAlignment="1">
      <alignment horizontal="left" wrapText="1"/>
    </xf>
    <xf numFmtId="49" fontId="92" fillId="0" borderId="0" xfId="444" applyNumberFormat="1" applyFont="1" applyAlignment="1">
      <alignment horizontal="justify" vertical="top" wrapText="1"/>
    </xf>
    <xf numFmtId="4" fontId="82" fillId="45" borderId="21" xfId="444" applyNumberFormat="1" applyFont="1" applyFill="1" applyBorder="1"/>
    <xf numFmtId="0" fontId="82" fillId="43" borderId="21" xfId="444" applyFont="1" applyFill="1" applyBorder="1" applyAlignment="1">
      <alignment vertical="top" wrapText="1"/>
    </xf>
    <xf numFmtId="0" fontId="83" fillId="43" borderId="21" xfId="444" applyFont="1" applyFill="1" applyBorder="1" applyAlignment="1">
      <alignment horizontal="center" vertical="top"/>
    </xf>
    <xf numFmtId="0" fontId="83" fillId="43" borderId="21" xfId="444" applyFont="1" applyFill="1" applyBorder="1" applyAlignment="1">
      <alignment horizontal="center"/>
    </xf>
    <xf numFmtId="4" fontId="83" fillId="43" borderId="21" xfId="444" applyNumberFormat="1" applyFont="1" applyFill="1" applyBorder="1"/>
    <xf numFmtId="176" fontId="72" fillId="0" borderId="0" xfId="448" applyNumberFormat="1" applyFont="1" applyFill="1" applyAlignment="1">
      <alignment horizontal="center"/>
    </xf>
    <xf numFmtId="0" fontId="82" fillId="43" borderId="21" xfId="444" applyFont="1" applyFill="1" applyBorder="1" applyAlignment="1">
      <alignment horizontal="center" vertical="top"/>
    </xf>
    <xf numFmtId="0" fontId="82" fillId="43" borderId="21" xfId="444" applyFont="1" applyFill="1" applyBorder="1" applyAlignment="1">
      <alignment horizontal="center"/>
    </xf>
    <xf numFmtId="176" fontId="82" fillId="43" borderId="21" xfId="444" applyNumberFormat="1" applyFont="1" applyFill="1" applyBorder="1"/>
    <xf numFmtId="176" fontId="71" fillId="0" borderId="0" xfId="444" applyNumberFormat="1"/>
    <xf numFmtId="179" fontId="0" fillId="0" borderId="0" xfId="443" applyNumberFormat="1" applyFont="1"/>
    <xf numFmtId="172" fontId="57" fillId="40" borderId="20" xfId="272" applyNumberFormat="1" applyFont="1" applyFill="1" applyBorder="1" applyAlignment="1">
      <alignment horizontal="center" vertical="center"/>
    </xf>
    <xf numFmtId="0" fontId="76" fillId="0" borderId="0" xfId="444" applyFont="1" applyAlignment="1">
      <alignment horizontal="left" vertical="top" wrapText="1"/>
    </xf>
    <xf numFmtId="0" fontId="77" fillId="0" borderId="0" xfId="444" applyFont="1"/>
    <xf numFmtId="0" fontId="79" fillId="0" borderId="0" xfId="444" applyFont="1" applyAlignment="1">
      <alignment horizontal="left" vertical="top" wrapText="1"/>
    </xf>
    <xf numFmtId="0" fontId="78" fillId="0" borderId="0" xfId="444" applyFont="1" applyAlignment="1">
      <alignment horizontal="left" vertical="top" wrapText="1"/>
    </xf>
    <xf numFmtId="172" fontId="67" fillId="0" borderId="20" xfId="312" applyNumberFormat="1" applyFont="1" applyFill="1" applyBorder="1" applyAlignment="1" applyProtection="1">
      <alignment horizontal="center" vertical="top"/>
    </xf>
    <xf numFmtId="4" fontId="0" fillId="0" borderId="0" xfId="312" applyNumberFormat="1" applyFont="1" applyFill="1" applyBorder="1" applyAlignment="1" applyProtection="1">
      <alignment horizontal="center" vertical="center"/>
    </xf>
    <xf numFmtId="172" fontId="0" fillId="0" borderId="0" xfId="312" applyNumberFormat="1" applyFont="1" applyFill="1" applyBorder="1" applyAlignment="1" applyProtection="1">
      <alignment horizontal="center" vertical="center"/>
    </xf>
    <xf numFmtId="4" fontId="56" fillId="0" borderId="0" xfId="0" applyNumberFormat="1" applyFont="1" applyAlignment="1">
      <alignment horizontal="center" vertical="center" wrapText="1"/>
    </xf>
    <xf numFmtId="4" fontId="58" fillId="0" borderId="0" xfId="0" applyNumberFormat="1" applyFont="1" applyAlignment="1">
      <alignment horizontal="center" vertical="center" wrapText="1"/>
    </xf>
    <xf numFmtId="4" fontId="36" fillId="0" borderId="0" xfId="0" applyNumberFormat="1" applyFont="1" applyAlignment="1">
      <alignment horizontal="center" vertical="center"/>
    </xf>
    <xf numFmtId="166" fontId="36" fillId="0" borderId="0" xfId="0" applyNumberFormat="1" applyFont="1" applyAlignment="1">
      <alignment horizontal="center" vertical="center"/>
    </xf>
    <xf numFmtId="2" fontId="36" fillId="0" borderId="0" xfId="0" applyNumberFormat="1" applyFont="1" applyAlignment="1">
      <alignment horizontal="center" vertical="center"/>
    </xf>
    <xf numFmtId="4" fontId="59" fillId="42" borderId="0" xfId="0" applyNumberFormat="1" applyFont="1" applyFill="1" applyAlignment="1">
      <alignment horizontal="center" vertical="center"/>
    </xf>
    <xf numFmtId="2" fontId="59" fillId="0" borderId="0" xfId="0" applyNumberFormat="1" applyFont="1" applyAlignment="1">
      <alignment horizontal="center" vertical="center"/>
    </xf>
    <xf numFmtId="4" fontId="70" fillId="0" borderId="19" xfId="312" applyNumberFormat="1" applyFont="1" applyFill="1" applyBorder="1" applyAlignment="1" applyProtection="1">
      <alignment horizontal="center" vertical="center"/>
    </xf>
    <xf numFmtId="4" fontId="0" fillId="0" borderId="15" xfId="312" applyNumberFormat="1" applyFont="1" applyFill="1" applyBorder="1" applyAlignment="1" applyProtection="1">
      <alignment horizontal="center" vertical="center"/>
    </xf>
    <xf numFmtId="4" fontId="67" fillId="0" borderId="0" xfId="312" applyNumberFormat="1" applyFont="1" applyFill="1" applyBorder="1" applyAlignment="1" applyProtection="1">
      <alignment horizontal="center" vertical="center"/>
    </xf>
    <xf numFmtId="4" fontId="0" fillId="0" borderId="19" xfId="312" applyNumberFormat="1" applyFont="1" applyFill="1" applyBorder="1" applyAlignment="1" applyProtection="1">
      <alignment horizontal="center" vertical="center"/>
    </xf>
    <xf numFmtId="0" fontId="0" fillId="0" borderId="0" xfId="0" applyAlignment="1">
      <alignment horizontal="center" vertical="center"/>
    </xf>
    <xf numFmtId="0" fontId="56" fillId="0" borderId="0" xfId="0" applyFont="1" applyAlignment="1">
      <alignment horizontal="center" vertical="center" wrapText="1"/>
    </xf>
    <xf numFmtId="0" fontId="58" fillId="0" borderId="0" xfId="0" applyFont="1" applyAlignment="1">
      <alignment horizontal="center" vertical="center" wrapText="1"/>
    </xf>
    <xf numFmtId="0" fontId="36" fillId="0" borderId="0" xfId="0" applyFont="1" applyAlignment="1">
      <alignment horizontal="center" vertical="center"/>
    </xf>
    <xf numFmtId="0" fontId="59" fillId="0" borderId="0" xfId="0" applyFont="1" applyAlignment="1">
      <alignment horizontal="center" vertical="center"/>
    </xf>
    <xf numFmtId="0" fontId="69" fillId="0" borderId="19" xfId="0" applyFont="1" applyBorder="1" applyAlignment="1">
      <alignment horizontal="center" vertical="center"/>
    </xf>
    <xf numFmtId="0" fontId="0" fillId="0" borderId="15" xfId="0" applyBorder="1" applyAlignment="1">
      <alignment horizontal="center" vertical="center"/>
    </xf>
    <xf numFmtId="0" fontId="67" fillId="0" borderId="0" xfId="0" applyFont="1" applyAlignment="1">
      <alignment horizontal="center" vertical="center"/>
    </xf>
    <xf numFmtId="0" fontId="0" fillId="0" borderId="19" xfId="0" applyBorder="1" applyAlignment="1">
      <alignment horizontal="center" vertical="center"/>
    </xf>
    <xf numFmtId="172" fontId="56" fillId="0" borderId="0" xfId="0" applyNumberFormat="1" applyFont="1" applyAlignment="1">
      <alignment horizontal="center" vertical="center"/>
    </xf>
    <xf numFmtId="172" fontId="36" fillId="0" borderId="0" xfId="0" applyNumberFormat="1" applyFont="1" applyAlignment="1" applyProtection="1">
      <alignment horizontal="center" vertical="center"/>
      <protection locked="0"/>
    </xf>
    <xf numFmtId="4" fontId="59" fillId="0" borderId="0" xfId="312" applyNumberFormat="1" applyFont="1" applyBorder="1" applyAlignment="1" applyProtection="1">
      <alignment horizontal="center" vertical="center"/>
      <protection locked="0"/>
    </xf>
    <xf numFmtId="4" fontId="59" fillId="0" borderId="0" xfId="0" applyNumberFormat="1" applyFont="1" applyAlignment="1" applyProtection="1">
      <alignment horizontal="center" vertical="center"/>
      <protection locked="0"/>
    </xf>
    <xf numFmtId="172" fontId="69" fillId="0" borderId="19" xfId="312" applyNumberFormat="1" applyFont="1" applyFill="1" applyBorder="1" applyAlignment="1" applyProtection="1">
      <alignment horizontal="center" vertical="center"/>
    </xf>
    <xf numFmtId="172" fontId="0" fillId="0" borderId="15" xfId="312" applyNumberFormat="1" applyFont="1" applyFill="1" applyBorder="1" applyAlignment="1" applyProtection="1">
      <alignment horizontal="center" vertical="center"/>
    </xf>
    <xf numFmtId="172" fontId="67" fillId="0" borderId="0" xfId="312" applyNumberFormat="1" applyFont="1" applyFill="1" applyBorder="1" applyAlignment="1" applyProtection="1">
      <alignment horizontal="center" vertical="center"/>
    </xf>
    <xf numFmtId="172" fontId="67" fillId="0" borderId="19" xfId="312" applyNumberFormat="1" applyFont="1" applyFill="1" applyBorder="1" applyAlignment="1" applyProtection="1">
      <alignment horizontal="center" vertical="center"/>
    </xf>
    <xf numFmtId="1" fontId="69" fillId="0" borderId="0" xfId="0" applyNumberFormat="1" applyFont="1" applyBorder="1" applyAlignment="1">
      <alignment horizontal="right" vertical="top"/>
    </xf>
    <xf numFmtId="0" fontId="69" fillId="0" borderId="0" xfId="0" applyFont="1" applyBorder="1" applyAlignment="1">
      <alignment horizontal="right" vertical="top"/>
    </xf>
    <xf numFmtId="0" fontId="69" fillId="0" borderId="0" xfId="0" applyFont="1" applyBorder="1" applyAlignment="1">
      <alignment horizontal="center" vertical="center"/>
    </xf>
    <xf numFmtId="4" fontId="70" fillId="0" borderId="0" xfId="312" applyNumberFormat="1" applyFont="1" applyFill="1" applyBorder="1" applyAlignment="1" applyProtection="1">
      <alignment horizontal="center" vertical="center"/>
    </xf>
    <xf numFmtId="172" fontId="69" fillId="0" borderId="0" xfId="312" applyNumberFormat="1" applyFont="1" applyFill="1" applyBorder="1" applyAlignment="1" applyProtection="1">
      <alignment horizontal="center" vertical="center"/>
    </xf>
    <xf numFmtId="180" fontId="0" fillId="0" borderId="0" xfId="443" applyNumberFormat="1" applyFont="1" applyFill="1" applyBorder="1" applyAlignment="1" applyProtection="1">
      <alignment horizontal="center" vertical="center"/>
    </xf>
    <xf numFmtId="180" fontId="57" fillId="40" borderId="20" xfId="443" applyNumberFormat="1" applyFont="1" applyFill="1" applyBorder="1" applyAlignment="1">
      <alignment horizontal="center" vertical="center"/>
    </xf>
    <xf numFmtId="180" fontId="56" fillId="0" borderId="0" xfId="443" applyNumberFormat="1" applyFont="1" applyAlignment="1">
      <alignment horizontal="center" vertical="center"/>
    </xf>
    <xf numFmtId="180" fontId="57" fillId="40" borderId="18" xfId="443" applyNumberFormat="1" applyFont="1" applyFill="1" applyBorder="1" applyAlignment="1">
      <alignment horizontal="center" vertical="center"/>
    </xf>
    <xf numFmtId="180" fontId="58" fillId="0" borderId="0" xfId="443" applyNumberFormat="1" applyFont="1" applyAlignment="1">
      <alignment horizontal="center" vertical="center"/>
    </xf>
    <xf numFmtId="180" fontId="0" fillId="0" borderId="0" xfId="443" applyNumberFormat="1" applyFont="1"/>
    <xf numFmtId="180" fontId="56" fillId="0" borderId="0" xfId="443" applyNumberFormat="1" applyFont="1" applyAlignment="1">
      <alignment horizontal="center" vertical="center" wrapText="1"/>
    </xf>
    <xf numFmtId="180" fontId="36" fillId="0" borderId="0" xfId="443" applyNumberFormat="1" applyFont="1" applyAlignment="1">
      <alignment horizontal="center" vertical="center"/>
    </xf>
    <xf numFmtId="180" fontId="36" fillId="0" borderId="0" xfId="443" applyNumberFormat="1" applyFont="1" applyAlignment="1" applyProtection="1">
      <alignment horizontal="center" vertical="center"/>
      <protection locked="0"/>
    </xf>
    <xf numFmtId="180" fontId="59" fillId="0" borderId="0" xfId="443" applyNumberFormat="1" applyFont="1" applyAlignment="1">
      <alignment horizontal="center" vertical="center"/>
    </xf>
    <xf numFmtId="180" fontId="56" fillId="0" borderId="0" xfId="443" applyNumberFormat="1" applyFont="1" applyFill="1" applyBorder="1" applyAlignment="1" applyProtection="1">
      <alignment horizontal="center" vertical="center"/>
    </xf>
    <xf numFmtId="180" fontId="59" fillId="0" borderId="0" xfId="443" applyNumberFormat="1" applyFont="1" applyBorder="1" applyAlignment="1" applyProtection="1">
      <alignment horizontal="center" vertical="center"/>
    </xf>
    <xf numFmtId="180" fontId="69" fillId="0" borderId="0" xfId="443" applyNumberFormat="1" applyFont="1" applyFill="1" applyBorder="1" applyAlignment="1" applyProtection="1">
      <alignment horizontal="center" vertical="center"/>
    </xf>
    <xf numFmtId="180" fontId="69" fillId="0" borderId="19" xfId="443" applyNumberFormat="1" applyFont="1" applyFill="1" applyBorder="1" applyAlignment="1" applyProtection="1">
      <alignment horizontal="center" vertical="center"/>
    </xf>
    <xf numFmtId="180" fontId="0" fillId="0" borderId="15" xfId="443" applyNumberFormat="1" applyFont="1" applyFill="1" applyBorder="1" applyAlignment="1" applyProtection="1">
      <alignment horizontal="center" vertical="center"/>
    </xf>
    <xf numFmtId="180" fontId="68" fillId="0" borderId="0" xfId="443" applyNumberFormat="1" applyFont="1" applyFill="1" applyBorder="1" applyAlignment="1" applyProtection="1">
      <alignment horizontal="center" vertical="center"/>
    </xf>
    <xf numFmtId="180" fontId="67" fillId="0" borderId="0" xfId="443" applyNumberFormat="1" applyFont="1" applyFill="1" applyBorder="1" applyAlignment="1" applyProtection="1">
      <alignment horizontal="center" vertical="center"/>
    </xf>
    <xf numFmtId="180" fontId="68" fillId="0" borderId="19" xfId="443" applyNumberFormat="1" applyFont="1" applyFill="1" applyBorder="1" applyAlignment="1" applyProtection="1">
      <alignment horizontal="center" vertical="center"/>
    </xf>
    <xf numFmtId="0" fontId="67" fillId="0" borderId="19" xfId="0" applyFont="1" applyBorder="1"/>
    <xf numFmtId="179" fontId="0" fillId="0" borderId="19" xfId="443" applyNumberFormat="1" applyFont="1" applyBorder="1"/>
    <xf numFmtId="0" fontId="1" fillId="0" borderId="0" xfId="444" applyFont="1" applyAlignment="1">
      <alignment vertical="top"/>
    </xf>
    <xf numFmtId="0" fontId="67" fillId="0" borderId="0" xfId="0" applyFont="1" applyAlignment="1">
      <alignment horizontal="center" vertical="center"/>
    </xf>
    <xf numFmtId="0" fontId="93" fillId="0" borderId="0" xfId="0" applyFont="1" applyAlignment="1">
      <alignment horizontal="right"/>
    </xf>
    <xf numFmtId="179" fontId="67" fillId="0" borderId="0" xfId="443" applyNumberFormat="1" applyFont="1"/>
    <xf numFmtId="4" fontId="71" fillId="0" borderId="0" xfId="444" applyNumberFormat="1" applyProtection="1">
      <protection locked="0"/>
    </xf>
    <xf numFmtId="4" fontId="83" fillId="45" borderId="21" xfId="444" applyNumberFormat="1" applyFont="1" applyFill="1" applyBorder="1" applyProtection="1">
      <protection locked="0"/>
    </xf>
    <xf numFmtId="176" fontId="72" fillId="0" borderId="0" xfId="449" applyNumberFormat="1" applyFont="1" applyFill="1" applyAlignment="1" applyProtection="1">
      <alignment horizontal="right"/>
      <protection locked="0"/>
    </xf>
    <xf numFmtId="7" fontId="76" fillId="0" borderId="0" xfId="444" applyNumberFormat="1" applyFont="1" applyAlignment="1" applyProtection="1">
      <alignment horizontal="right"/>
      <protection locked="0"/>
    </xf>
    <xf numFmtId="175" fontId="72" fillId="0" borderId="0" xfId="448" applyFont="1" applyFill="1" applyAlignment="1" applyProtection="1">
      <alignment horizontal="center"/>
      <protection locked="0"/>
    </xf>
    <xf numFmtId="0" fontId="82" fillId="45" borderId="21" xfId="444" applyFont="1" applyFill="1" applyBorder="1" applyAlignment="1" applyProtection="1">
      <alignment wrapText="1"/>
      <protection locked="0"/>
    </xf>
    <xf numFmtId="4" fontId="83" fillId="0" borderId="0" xfId="444" applyNumberFormat="1" applyFont="1" applyProtection="1">
      <protection locked="0"/>
    </xf>
    <xf numFmtId="43" fontId="72" fillId="0" borderId="0" xfId="444" applyNumberFormat="1" applyFont="1" applyProtection="1">
      <protection locked="0"/>
    </xf>
    <xf numFmtId="0" fontId="82" fillId="0" borderId="0" xfId="444" applyFont="1" applyAlignment="1" applyProtection="1">
      <alignment wrapText="1"/>
      <protection locked="0"/>
    </xf>
    <xf numFmtId="4" fontId="72" fillId="0" borderId="0" xfId="444" applyNumberFormat="1" applyFont="1" applyProtection="1">
      <protection locked="0"/>
    </xf>
    <xf numFmtId="4" fontId="83" fillId="43" borderId="21" xfId="444" applyNumberFormat="1" applyFont="1" applyFill="1" applyBorder="1" applyProtection="1">
      <protection locked="0"/>
    </xf>
    <xf numFmtId="4" fontId="82" fillId="43" borderId="21" xfId="444" applyNumberFormat="1" applyFont="1" applyFill="1" applyBorder="1" applyProtection="1">
      <protection locked="0"/>
    </xf>
    <xf numFmtId="172" fontId="0" fillId="0" borderId="0" xfId="312" applyNumberFormat="1" applyFont="1" applyFill="1" applyBorder="1" applyAlignment="1" applyProtection="1">
      <alignment horizontal="center" vertical="center"/>
      <protection locked="0"/>
    </xf>
    <xf numFmtId="172" fontId="56" fillId="0" borderId="0" xfId="0" applyNumberFormat="1" applyFont="1" applyAlignment="1" applyProtection="1">
      <alignment horizontal="center" vertical="center"/>
      <protection locked="0"/>
    </xf>
    <xf numFmtId="172" fontId="57" fillId="40" borderId="15" xfId="272" applyNumberFormat="1" applyFont="1" applyFill="1" applyBorder="1" applyAlignment="1" applyProtection="1">
      <alignment horizontal="center" vertical="center"/>
      <protection locked="0"/>
    </xf>
    <xf numFmtId="172" fontId="58" fillId="0" borderId="0" xfId="0" applyNumberFormat="1" applyFont="1" applyAlignment="1" applyProtection="1">
      <alignment horizontal="center" vertical="center"/>
      <protection locked="0"/>
    </xf>
    <xf numFmtId="0" fontId="0" fillId="0" borderId="0" xfId="0" applyProtection="1">
      <protection locked="0"/>
    </xf>
    <xf numFmtId="0" fontId="56" fillId="0" borderId="0" xfId="0" applyFont="1" applyAlignment="1" applyProtection="1">
      <alignment horizontal="justify" vertical="top" wrapText="1"/>
      <protection locked="0"/>
    </xf>
  </cellXfs>
  <cellStyles count="452">
    <cellStyle name="_ANTEN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20% - Isticanje1" xfId="8" builtinId="30" customBuiltin="1"/>
    <cellStyle name="20% - Isticanje1 2" xfId="9" xr:uid="{00000000-0005-0000-0000-000008000000}"/>
    <cellStyle name="20% - Isticanje2" xfId="10" builtinId="34" customBuiltin="1"/>
    <cellStyle name="20% - Isticanje2 2" xfId="11" xr:uid="{00000000-0005-0000-0000-00000A000000}"/>
    <cellStyle name="20% - Isticanje3" xfId="12" builtinId="38" customBuiltin="1"/>
    <cellStyle name="20% - Isticanje3 2" xfId="13" xr:uid="{00000000-0005-0000-0000-00000C000000}"/>
    <cellStyle name="20% - Isticanje4" xfId="14" builtinId="42" customBuiltin="1"/>
    <cellStyle name="20% - Isticanje4 2" xfId="15" xr:uid="{00000000-0005-0000-0000-00000E000000}"/>
    <cellStyle name="20% - Isticanje5" xfId="16" builtinId="46" customBuiltin="1"/>
    <cellStyle name="20% - Isticanje5 2" xfId="17" xr:uid="{00000000-0005-0000-0000-000010000000}"/>
    <cellStyle name="20% - Isticanje6" xfId="18" builtinId="50" customBuiltin="1"/>
    <cellStyle name="20% - Isticanje6 2" xfId="19" xr:uid="{00000000-0005-0000-0000-000012000000}"/>
    <cellStyle name="40% - Accent1 2" xfId="20" xr:uid="{00000000-0005-0000-0000-000013000000}"/>
    <cellStyle name="40% - Accent2 2" xfId="21" xr:uid="{00000000-0005-0000-0000-000014000000}"/>
    <cellStyle name="40% - Accent3 2" xfId="22" xr:uid="{00000000-0005-0000-0000-000015000000}"/>
    <cellStyle name="40% - Accent4 2" xfId="23" xr:uid="{00000000-0005-0000-0000-000016000000}"/>
    <cellStyle name="40% - Accent5 2" xfId="24" xr:uid="{00000000-0005-0000-0000-000017000000}"/>
    <cellStyle name="40% - Accent6 2" xfId="25" xr:uid="{00000000-0005-0000-0000-000018000000}"/>
    <cellStyle name="40% - Isticanje1 2" xfId="26" xr:uid="{00000000-0005-0000-0000-000019000000}"/>
    <cellStyle name="40% - Isticanje2" xfId="27" builtinId="35" customBuiltin="1"/>
    <cellStyle name="40% - Isticanje2 2" xfId="28" xr:uid="{00000000-0005-0000-0000-00001B000000}"/>
    <cellStyle name="40% - Isticanje3" xfId="29" builtinId="39" customBuiltin="1"/>
    <cellStyle name="40% - Isticanje3 2" xfId="30" xr:uid="{00000000-0005-0000-0000-00001D000000}"/>
    <cellStyle name="40% - Isticanje4" xfId="31" builtinId="43" customBuiltin="1"/>
    <cellStyle name="40% - Isticanje4 2" xfId="32" xr:uid="{00000000-0005-0000-0000-00001F000000}"/>
    <cellStyle name="40% - Isticanje5" xfId="33" builtinId="47" customBuiltin="1"/>
    <cellStyle name="40% - Isticanje5 2" xfId="34" xr:uid="{00000000-0005-0000-0000-000021000000}"/>
    <cellStyle name="40% - Isticanje6" xfId="35" builtinId="51" customBuiltin="1"/>
    <cellStyle name="40% - Isticanje6 2" xfId="36" xr:uid="{00000000-0005-0000-0000-000023000000}"/>
    <cellStyle name="60% - Accent1 2" xfId="37" xr:uid="{00000000-0005-0000-0000-000024000000}"/>
    <cellStyle name="60% - Accent2 2" xfId="38" xr:uid="{00000000-0005-0000-0000-000025000000}"/>
    <cellStyle name="60% - Accent3 2" xfId="39" xr:uid="{00000000-0005-0000-0000-000026000000}"/>
    <cellStyle name="60% - Accent4 2" xfId="40" xr:uid="{00000000-0005-0000-0000-000027000000}"/>
    <cellStyle name="60% - Accent5 2" xfId="41" xr:uid="{00000000-0005-0000-0000-000028000000}"/>
    <cellStyle name="60% - Accent6 2" xfId="42" xr:uid="{00000000-0005-0000-0000-000029000000}"/>
    <cellStyle name="60% - Isticanje1" xfId="43" builtinId="32" customBuiltin="1"/>
    <cellStyle name="60% - Isticanje1 2" xfId="44" xr:uid="{00000000-0005-0000-0000-00002B000000}"/>
    <cellStyle name="60% - Isticanje2" xfId="45" builtinId="36" customBuiltin="1"/>
    <cellStyle name="60% - Isticanje2 2" xfId="46" xr:uid="{00000000-0005-0000-0000-00002D000000}"/>
    <cellStyle name="60% - Isticanje3" xfId="47" builtinId="40" customBuiltin="1"/>
    <cellStyle name="60% - Isticanje3 2" xfId="48" xr:uid="{00000000-0005-0000-0000-00002F000000}"/>
    <cellStyle name="60% - Isticanje4" xfId="49" builtinId="44" customBuiltin="1"/>
    <cellStyle name="60% - Isticanje4 2" xfId="50" xr:uid="{00000000-0005-0000-0000-000031000000}"/>
    <cellStyle name="60% - Isticanje5" xfId="51" builtinId="48" customBuiltin="1"/>
    <cellStyle name="60% - Isticanje5 2" xfId="52" xr:uid="{00000000-0005-0000-0000-000033000000}"/>
    <cellStyle name="60% - Isticanje6" xfId="53" builtinId="52" customBuiltin="1"/>
    <cellStyle name="60% - Isticanje6 2" xfId="54" xr:uid="{00000000-0005-0000-0000-000035000000}"/>
    <cellStyle name="Accent1" xfId="55" xr:uid="{00000000-0005-0000-0000-000036000000}"/>
    <cellStyle name="Accent1 2" xfId="56" xr:uid="{00000000-0005-0000-0000-000037000000}"/>
    <cellStyle name="Accent2" xfId="57" xr:uid="{00000000-0005-0000-0000-000038000000}"/>
    <cellStyle name="Accent2 2" xfId="58" xr:uid="{00000000-0005-0000-0000-000039000000}"/>
    <cellStyle name="Accent3" xfId="59" xr:uid="{00000000-0005-0000-0000-00003A000000}"/>
    <cellStyle name="Accent3 2" xfId="60" xr:uid="{00000000-0005-0000-0000-00003B000000}"/>
    <cellStyle name="Accent4" xfId="61" xr:uid="{00000000-0005-0000-0000-00003C000000}"/>
    <cellStyle name="Accent4 2" xfId="62" xr:uid="{00000000-0005-0000-0000-00003D000000}"/>
    <cellStyle name="Accent5" xfId="63" xr:uid="{00000000-0005-0000-0000-00003E000000}"/>
    <cellStyle name="Accent5 2" xfId="64" xr:uid="{00000000-0005-0000-0000-00003F000000}"/>
    <cellStyle name="Accent6" xfId="65" xr:uid="{00000000-0005-0000-0000-000040000000}"/>
    <cellStyle name="Accent6 2" xfId="66" xr:uid="{00000000-0005-0000-0000-000041000000}"/>
    <cellStyle name="Bad" xfId="67" xr:uid="{00000000-0005-0000-0000-000042000000}"/>
    <cellStyle name="Bad 2" xfId="68" xr:uid="{00000000-0005-0000-0000-000043000000}"/>
    <cellStyle name="Besuchter Hyperlink" xfId="69" xr:uid="{00000000-0005-0000-0000-000044000000}"/>
    <cellStyle name="Bilješka" xfId="70" builtinId="10" customBuiltin="1"/>
    <cellStyle name="Bilješka 2" xfId="71" xr:uid="{00000000-0005-0000-0000-000046000000}"/>
    <cellStyle name="Calculation" xfId="72" xr:uid="{00000000-0005-0000-0000-000047000000}"/>
    <cellStyle name="Calculation 2" xfId="73" xr:uid="{00000000-0005-0000-0000-000048000000}"/>
    <cellStyle name="Check Cell" xfId="74" xr:uid="{00000000-0005-0000-0000-000049000000}"/>
    <cellStyle name="Check Cell 2" xfId="75" xr:uid="{00000000-0005-0000-0000-00004A000000}"/>
    <cellStyle name="Comma [0] 2" xfId="76" xr:uid="{00000000-0005-0000-0000-00004B000000}"/>
    <cellStyle name="Comma [0] 2 2" xfId="77" xr:uid="{00000000-0005-0000-0000-00004C000000}"/>
    <cellStyle name="Comma [0] 2 3" xfId="333" xr:uid="{D6854374-9B54-4720-8DA0-5E937E96A28B}"/>
    <cellStyle name="Comma 10" xfId="78" xr:uid="{00000000-0005-0000-0000-00004D000000}"/>
    <cellStyle name="Comma 10 2" xfId="334" xr:uid="{3244490A-B23E-46E2-8BD8-C39A534A8388}"/>
    <cellStyle name="Comma 11" xfId="79" xr:uid="{00000000-0005-0000-0000-00004E000000}"/>
    <cellStyle name="Comma 11 2" xfId="80" xr:uid="{00000000-0005-0000-0000-00004F000000}"/>
    <cellStyle name="Comma 11 2 2" xfId="336" xr:uid="{B0267007-45CA-46C2-9C71-342A5A0E2840}"/>
    <cellStyle name="Comma 11 3" xfId="335" xr:uid="{FEA14BD7-E61E-47E7-8C3F-F207D70B035B}"/>
    <cellStyle name="Comma 12" xfId="81" xr:uid="{00000000-0005-0000-0000-000050000000}"/>
    <cellStyle name="Comma 12 2" xfId="82" xr:uid="{00000000-0005-0000-0000-000051000000}"/>
    <cellStyle name="Comma 12 2 2" xfId="338" xr:uid="{F027B72D-024A-4BD2-81D2-6A36935644A8}"/>
    <cellStyle name="Comma 12 3" xfId="337" xr:uid="{C6DE5903-EC56-4AAC-8ED6-64A281247E60}"/>
    <cellStyle name="Comma 13" xfId="83" xr:uid="{00000000-0005-0000-0000-000052000000}"/>
    <cellStyle name="Comma 13 2" xfId="84" xr:uid="{00000000-0005-0000-0000-000053000000}"/>
    <cellStyle name="Comma 13 2 2" xfId="340" xr:uid="{9781145C-397A-4123-B6A1-85522EBFA8D3}"/>
    <cellStyle name="Comma 13 3" xfId="339" xr:uid="{D61D333C-8554-4B2E-9657-79B27C2FA1EA}"/>
    <cellStyle name="Comma 14" xfId="85" xr:uid="{00000000-0005-0000-0000-000054000000}"/>
    <cellStyle name="Comma 14 2" xfId="86" xr:uid="{00000000-0005-0000-0000-000055000000}"/>
    <cellStyle name="Comma 14 2 2" xfId="342" xr:uid="{503D2910-655D-4E89-9BE5-61B39DBFC6C9}"/>
    <cellStyle name="Comma 14 3" xfId="341" xr:uid="{F712C30D-540A-410B-BA39-6B76E65F6317}"/>
    <cellStyle name="Comma 15" xfId="87" xr:uid="{00000000-0005-0000-0000-000056000000}"/>
    <cellStyle name="Comma 15 2" xfId="343" xr:uid="{C260AB56-D302-4448-8BFF-0B6E19AAB1F4}"/>
    <cellStyle name="Comma 16" xfId="88" xr:uid="{00000000-0005-0000-0000-000057000000}"/>
    <cellStyle name="Comma 16 2" xfId="344" xr:uid="{822539B7-C4B6-44A4-9292-36756C3C055E}"/>
    <cellStyle name="Comma 17" xfId="89" xr:uid="{00000000-0005-0000-0000-000058000000}"/>
    <cellStyle name="Comma 17 2" xfId="345" xr:uid="{79660DDB-B11A-4FA5-A61E-A7141A093196}"/>
    <cellStyle name="Comma 18" xfId="90" xr:uid="{00000000-0005-0000-0000-000059000000}"/>
    <cellStyle name="Comma 18 2" xfId="346" xr:uid="{AEB6C3EB-C152-4BDA-95E9-EA195AFADEDC}"/>
    <cellStyle name="Comma 19" xfId="91" xr:uid="{00000000-0005-0000-0000-00005A000000}"/>
    <cellStyle name="Comma 19 2" xfId="347" xr:uid="{CBB9688D-5617-4078-AC33-F78EFB43E18C}"/>
    <cellStyle name="Comma 2" xfId="92" xr:uid="{00000000-0005-0000-0000-00005B000000}"/>
    <cellStyle name="Comma 2 2" xfId="348" xr:uid="{3DEC6C0A-E342-4BB9-9578-926DC26ECE09}"/>
    <cellStyle name="Comma 2 3" xfId="446" xr:uid="{37A2AFE7-B6FF-4D02-AFD8-4D4ECA194CDF}"/>
    <cellStyle name="Comma 20" xfId="93" xr:uid="{00000000-0005-0000-0000-00005C000000}"/>
    <cellStyle name="Comma 20 2" xfId="349" xr:uid="{5E36C257-84D3-4039-BDE1-95412442F273}"/>
    <cellStyle name="Comma 21" xfId="94" xr:uid="{00000000-0005-0000-0000-00005D000000}"/>
    <cellStyle name="Comma 21 2" xfId="95" xr:uid="{00000000-0005-0000-0000-00005E000000}"/>
    <cellStyle name="Comma 21 2 2" xfId="351" xr:uid="{AEDFFB74-34F6-4EFB-B04A-2CA01626B778}"/>
    <cellStyle name="Comma 21 3" xfId="350" xr:uid="{54A1C47E-B916-44F5-8664-299EF035B624}"/>
    <cellStyle name="Comma 22" xfId="96" xr:uid="{00000000-0005-0000-0000-00005F000000}"/>
    <cellStyle name="Comma 22 2" xfId="97" xr:uid="{00000000-0005-0000-0000-000060000000}"/>
    <cellStyle name="Comma 22 2 2" xfId="353" xr:uid="{9B859797-4681-4E8A-9008-CFFC990E1781}"/>
    <cellStyle name="Comma 22 3" xfId="352" xr:uid="{06BB8755-7886-4D4D-B76C-B35AC051EBF7}"/>
    <cellStyle name="Comma 23" xfId="98" xr:uid="{00000000-0005-0000-0000-000061000000}"/>
    <cellStyle name="Comma 23 2" xfId="99" xr:uid="{00000000-0005-0000-0000-000062000000}"/>
    <cellStyle name="Comma 23 2 2" xfId="355" xr:uid="{0EF4B39E-4F8E-4FFB-B809-CBE0B7A874D3}"/>
    <cellStyle name="Comma 23 3" xfId="354" xr:uid="{83680539-28F1-4CCB-8C84-51FBB6756010}"/>
    <cellStyle name="Comma 24" xfId="100" xr:uid="{00000000-0005-0000-0000-000063000000}"/>
    <cellStyle name="Comma 24 2" xfId="356" xr:uid="{31712F1D-277B-4CD9-BF7E-FF32ABD9E7B8}"/>
    <cellStyle name="Comma 25" xfId="101" xr:uid="{00000000-0005-0000-0000-000064000000}"/>
    <cellStyle name="Comma 25 2" xfId="357" xr:uid="{B9E4192D-41EE-4F91-98EF-A061B643E014}"/>
    <cellStyle name="Comma 26" xfId="102" xr:uid="{00000000-0005-0000-0000-000065000000}"/>
    <cellStyle name="Comma 26 2" xfId="358" xr:uid="{0F891444-A75B-4F07-A4C7-2F6B3AC3CD96}"/>
    <cellStyle name="Comma 27" xfId="103" xr:uid="{00000000-0005-0000-0000-000066000000}"/>
    <cellStyle name="Comma 27 2" xfId="359" xr:uid="{1DB1BF8F-CE9F-4929-9508-131C9279EC06}"/>
    <cellStyle name="Comma 28" xfId="104" xr:uid="{00000000-0005-0000-0000-000067000000}"/>
    <cellStyle name="Comma 28 2" xfId="360" xr:uid="{E7FC7B58-5AE1-4877-96FD-A7C4F42CB402}"/>
    <cellStyle name="Comma 29" xfId="105" xr:uid="{00000000-0005-0000-0000-000068000000}"/>
    <cellStyle name="Comma 29 2" xfId="106" xr:uid="{00000000-0005-0000-0000-000069000000}"/>
    <cellStyle name="Comma 29 2 2" xfId="362" xr:uid="{0E18460B-2A80-42F8-91D2-39ADF3B732C6}"/>
    <cellStyle name="Comma 29 3" xfId="361" xr:uid="{EEE89EE0-58EE-45DF-9B57-B7D97D12D1A8}"/>
    <cellStyle name="Comma 3" xfId="107" xr:uid="{00000000-0005-0000-0000-00006A000000}"/>
    <cellStyle name="Comma 3 2" xfId="363" xr:uid="{9270380A-5D94-4583-86C2-1CB16895FC4D}"/>
    <cellStyle name="Comma 30" xfId="108" xr:uid="{00000000-0005-0000-0000-00006B000000}"/>
    <cellStyle name="Comma 30 2" xfId="364" xr:uid="{2B278374-0A97-490F-B029-D63A95C6999E}"/>
    <cellStyle name="Comma 31" xfId="109" xr:uid="{00000000-0005-0000-0000-00006C000000}"/>
    <cellStyle name="Comma 31 2" xfId="110" xr:uid="{00000000-0005-0000-0000-00006D000000}"/>
    <cellStyle name="Comma 31 2 2" xfId="366" xr:uid="{3EEE9BA7-1E62-434B-BB57-D532A25FF305}"/>
    <cellStyle name="Comma 31 3" xfId="365" xr:uid="{C0594242-476D-4126-B6D8-D76531E5FC17}"/>
    <cellStyle name="Comma 32" xfId="111" xr:uid="{00000000-0005-0000-0000-00006E000000}"/>
    <cellStyle name="Comma 32 2" xfId="367" xr:uid="{6CE69713-E1B1-4F24-8675-3C9AA470620A}"/>
    <cellStyle name="Comma 33" xfId="112" xr:uid="{00000000-0005-0000-0000-00006F000000}"/>
    <cellStyle name="Comma 33 2" xfId="113" xr:uid="{00000000-0005-0000-0000-000070000000}"/>
    <cellStyle name="Comma 33 2 2" xfId="369" xr:uid="{6D3916A6-79E3-402B-9A63-BC178E311C33}"/>
    <cellStyle name="Comma 33 3" xfId="368" xr:uid="{8508F9C9-BFC1-4D91-8F5C-2FF7536F7550}"/>
    <cellStyle name="Comma 34" xfId="114" xr:uid="{00000000-0005-0000-0000-000071000000}"/>
    <cellStyle name="Comma 34 2" xfId="115" xr:uid="{00000000-0005-0000-0000-000072000000}"/>
    <cellStyle name="Comma 34 2 2" xfId="371" xr:uid="{D1FBB905-0288-427B-95B1-1A8C042D6B1B}"/>
    <cellStyle name="Comma 34 3" xfId="370" xr:uid="{C5B040AE-2F3B-4404-A4A2-6FE7419CB91E}"/>
    <cellStyle name="Comma 35" xfId="116" xr:uid="{00000000-0005-0000-0000-000073000000}"/>
    <cellStyle name="Comma 35 2" xfId="372" xr:uid="{3CB927BE-4B67-4F00-92DA-7AFCCA12E2AB}"/>
    <cellStyle name="Comma 4" xfId="117" xr:uid="{00000000-0005-0000-0000-000074000000}"/>
    <cellStyle name="Comma 4 2" xfId="373" xr:uid="{DD2F554C-F62A-4D5B-A616-CA578379B343}"/>
    <cellStyle name="Comma 5" xfId="118" xr:uid="{00000000-0005-0000-0000-000075000000}"/>
    <cellStyle name="Comma 5 2" xfId="374" xr:uid="{CB38D0CD-5612-4AC8-846F-122B82AC63F4}"/>
    <cellStyle name="Comma 6" xfId="119" xr:uid="{00000000-0005-0000-0000-000076000000}"/>
    <cellStyle name="Comma 6 2" xfId="375" xr:uid="{87761225-75B1-456D-BFEA-74F99FCA30A1}"/>
    <cellStyle name="Comma 7" xfId="120" xr:uid="{00000000-0005-0000-0000-000077000000}"/>
    <cellStyle name="Comma 7 2" xfId="376" xr:uid="{E6FC5AD5-40A1-46D1-A5D7-E31E5CEFEF70}"/>
    <cellStyle name="Comma 8" xfId="121" xr:uid="{00000000-0005-0000-0000-000078000000}"/>
    <cellStyle name="Comma 8 2" xfId="377" xr:uid="{91CB450E-61FB-4C82-A7D9-ADED5A5EAB19}"/>
    <cellStyle name="Comma 9" xfId="122" xr:uid="{00000000-0005-0000-0000-000079000000}"/>
    <cellStyle name="Comma 9 2" xfId="378" xr:uid="{531969FA-A231-4619-BF83-247495435473}"/>
    <cellStyle name="Dobro" xfId="123" builtinId="26" customBuiltin="1"/>
    <cellStyle name="Dobro 2" xfId="124" xr:uid="{00000000-0005-0000-0000-00007B000000}"/>
    <cellStyle name="Euro" xfId="125" xr:uid="{00000000-0005-0000-0000-00007C000000}"/>
    <cellStyle name="Explanatory Text" xfId="126" xr:uid="{00000000-0005-0000-0000-00007D000000}"/>
    <cellStyle name="Explanatory Text 2" xfId="127" xr:uid="{00000000-0005-0000-0000-00007E000000}"/>
    <cellStyle name="Good 2" xfId="128" xr:uid="{00000000-0005-0000-0000-00007F000000}"/>
    <cellStyle name="Heading 1" xfId="129" xr:uid="{00000000-0005-0000-0000-000080000000}"/>
    <cellStyle name="Heading 1 2" xfId="130" xr:uid="{00000000-0005-0000-0000-000081000000}"/>
    <cellStyle name="Heading 2" xfId="131" xr:uid="{00000000-0005-0000-0000-000082000000}"/>
    <cellStyle name="Heading 2 2" xfId="132" xr:uid="{00000000-0005-0000-0000-000083000000}"/>
    <cellStyle name="Heading 3" xfId="133" xr:uid="{00000000-0005-0000-0000-000084000000}"/>
    <cellStyle name="Heading 3 2" xfId="134" xr:uid="{00000000-0005-0000-0000-000085000000}"/>
    <cellStyle name="Heading 4" xfId="135" xr:uid="{00000000-0005-0000-0000-000086000000}"/>
    <cellStyle name="Heading 4 2" xfId="136" xr:uid="{00000000-0005-0000-0000-000087000000}"/>
    <cellStyle name="Hiperveza 2" xfId="137" xr:uid="{00000000-0005-0000-0000-000088000000}"/>
    <cellStyle name="Input" xfId="138" xr:uid="{00000000-0005-0000-0000-000089000000}"/>
    <cellStyle name="Input 2" xfId="139" xr:uid="{00000000-0005-0000-0000-00008A000000}"/>
    <cellStyle name="Isticanje1" xfId="140" builtinId="29" customBuiltin="1"/>
    <cellStyle name="Isticanje1 2" xfId="141" xr:uid="{00000000-0005-0000-0000-00008C000000}"/>
    <cellStyle name="Isticanje1 3" xfId="447" xr:uid="{F9FAA294-061C-4F4A-897B-D93D9FDA77C3}"/>
    <cellStyle name="Isticanje2" xfId="142" builtinId="33" customBuiltin="1"/>
    <cellStyle name="Isticanje2 2" xfId="143" xr:uid="{00000000-0005-0000-0000-00008E000000}"/>
    <cellStyle name="Isticanje3" xfId="144" builtinId="37" customBuiltin="1"/>
    <cellStyle name="Isticanje3 2" xfId="145" xr:uid="{00000000-0005-0000-0000-000090000000}"/>
    <cellStyle name="Isticanje4" xfId="146" builtinId="41" customBuiltin="1"/>
    <cellStyle name="Isticanje4 2" xfId="147" xr:uid="{00000000-0005-0000-0000-000092000000}"/>
    <cellStyle name="Isticanje5" xfId="148" builtinId="45" customBuiltin="1"/>
    <cellStyle name="Isticanje5 2" xfId="149" xr:uid="{00000000-0005-0000-0000-000094000000}"/>
    <cellStyle name="Isticanje6" xfId="150" builtinId="49" customBuiltin="1"/>
    <cellStyle name="Isticanje6 2" xfId="151" xr:uid="{00000000-0005-0000-0000-000096000000}"/>
    <cellStyle name="Izlaz" xfId="152" builtinId="21" customBuiltin="1"/>
    <cellStyle name="Izlaz 2" xfId="153" xr:uid="{00000000-0005-0000-0000-000098000000}"/>
    <cellStyle name="Izračun" xfId="154" builtinId="22" customBuiltin="1"/>
    <cellStyle name="Izračun 2" xfId="155" xr:uid="{00000000-0005-0000-0000-00009A000000}"/>
    <cellStyle name="kolona A" xfId="156" xr:uid="{00000000-0005-0000-0000-00009B000000}"/>
    <cellStyle name="kolona C" xfId="157" xr:uid="{00000000-0005-0000-0000-00009C000000}"/>
    <cellStyle name="kolona D" xfId="158" xr:uid="{00000000-0005-0000-0000-00009D000000}"/>
    <cellStyle name="kolona F" xfId="159" xr:uid="{00000000-0005-0000-0000-00009E000000}"/>
    <cellStyle name="Linked Cell" xfId="160" xr:uid="{00000000-0005-0000-0000-00009F000000}"/>
    <cellStyle name="Linked Cell 2" xfId="161" xr:uid="{00000000-0005-0000-0000-0000A0000000}"/>
    <cellStyle name="Loše" xfId="162" builtinId="27" customBuiltin="1"/>
    <cellStyle name="Loše 2" xfId="163" xr:uid="{00000000-0005-0000-0000-0000A2000000}"/>
    <cellStyle name="Naslov 1" xfId="164" builtinId="16" customBuiltin="1"/>
    <cellStyle name="Naslov 1 1" xfId="165" xr:uid="{00000000-0005-0000-0000-0000A4000000}"/>
    <cellStyle name="Naslov 1 2" xfId="166" xr:uid="{00000000-0005-0000-0000-0000A5000000}"/>
    <cellStyle name="Naslov 2" xfId="167" builtinId="17" customBuiltin="1"/>
    <cellStyle name="Naslov 2 2" xfId="168" xr:uid="{00000000-0005-0000-0000-0000A7000000}"/>
    <cellStyle name="Naslov 3" xfId="169" builtinId="18" customBuiltin="1"/>
    <cellStyle name="Naslov 3 2" xfId="170" xr:uid="{00000000-0005-0000-0000-0000A9000000}"/>
    <cellStyle name="Naslov 4" xfId="171" builtinId="19" customBuiltin="1"/>
    <cellStyle name="Naslov 4 2" xfId="172" xr:uid="{00000000-0005-0000-0000-0000AB000000}"/>
    <cellStyle name="Naslov 5" xfId="173" xr:uid="{00000000-0005-0000-0000-0000AC000000}"/>
    <cellStyle name="Navadno 2" xfId="174" xr:uid="{00000000-0005-0000-0000-0000AD000000}"/>
    <cellStyle name="Navadno 2 2" xfId="379" xr:uid="{E5093164-26A8-42E0-A24F-773A7EFBD662}"/>
    <cellStyle name="Neutral" xfId="175" xr:uid="{00000000-0005-0000-0000-0000AE000000}"/>
    <cellStyle name="Neutral 2" xfId="176" xr:uid="{00000000-0005-0000-0000-0000AF000000}"/>
    <cellStyle name="Neutralno" xfId="177" builtinId="28" customBuiltin="1"/>
    <cellStyle name="Neutralno 2" xfId="178" xr:uid="{00000000-0005-0000-0000-0000B1000000}"/>
    <cellStyle name="Normal 10" xfId="179" xr:uid="{00000000-0005-0000-0000-0000B2000000}"/>
    <cellStyle name="Normal 10 2" xfId="380" xr:uid="{0FCBE64E-170D-4565-986A-4A9BDD7D02FF}"/>
    <cellStyle name="Normal 10 2 2 2" xfId="180" xr:uid="{00000000-0005-0000-0000-0000B3000000}"/>
    <cellStyle name="Normal 11" xfId="181" xr:uid="{00000000-0005-0000-0000-0000B4000000}"/>
    <cellStyle name="Normal 11 2" xfId="182" xr:uid="{00000000-0005-0000-0000-0000B5000000}"/>
    <cellStyle name="Normal 11 2 2" xfId="382" xr:uid="{327A043A-2A07-488D-86B7-FBAD44B42E1D}"/>
    <cellStyle name="Normal 11 3" xfId="381" xr:uid="{B05B0916-34D7-4634-A6EA-8B0F005C9C37}"/>
    <cellStyle name="Normal 12" xfId="183" xr:uid="{00000000-0005-0000-0000-0000B6000000}"/>
    <cellStyle name="Normal 12 2" xfId="383" xr:uid="{2090331C-3CF5-4D20-BE1F-C2CAE494AEEE}"/>
    <cellStyle name="Normal 13" xfId="184" xr:uid="{00000000-0005-0000-0000-0000B7000000}"/>
    <cellStyle name="Normal 13 2" xfId="185" xr:uid="{00000000-0005-0000-0000-0000B8000000}"/>
    <cellStyle name="Normal 13 2 2" xfId="385" xr:uid="{B915FE9E-90BD-47EA-A055-3216EC030EAB}"/>
    <cellStyle name="Normal 13 3" xfId="384" xr:uid="{AAB3CD1C-52EE-483E-8F89-B2F02DB537C5}"/>
    <cellStyle name="Normal 14" xfId="186" xr:uid="{00000000-0005-0000-0000-0000B9000000}"/>
    <cellStyle name="Normal 14 2" xfId="386" xr:uid="{411080DC-4699-4DA3-8B3A-9A7627AB9777}"/>
    <cellStyle name="Normal 15" xfId="187" xr:uid="{00000000-0005-0000-0000-0000BA000000}"/>
    <cellStyle name="Normal 15 2" xfId="387" xr:uid="{C3A81851-93E4-45F5-80A3-FF962E14AECC}"/>
    <cellStyle name="Normal 16" xfId="188" xr:uid="{00000000-0005-0000-0000-0000BB000000}"/>
    <cellStyle name="Normal 16 2" xfId="388" xr:uid="{A9A5A97B-B0D8-408C-A01F-E82F0457B74A}"/>
    <cellStyle name="Normal 17" xfId="189" xr:uid="{00000000-0005-0000-0000-0000BC000000}"/>
    <cellStyle name="Normal 17 2" xfId="389" xr:uid="{588695AE-B4ED-49BC-8CB1-1B7431302C58}"/>
    <cellStyle name="Normal 18" xfId="190" xr:uid="{00000000-0005-0000-0000-0000BD000000}"/>
    <cellStyle name="Normal 18 2" xfId="191" xr:uid="{00000000-0005-0000-0000-0000BE000000}"/>
    <cellStyle name="Normal 18 2 2" xfId="391" xr:uid="{88941EB1-3AF3-4FB9-A4E7-591E3EF9A83A}"/>
    <cellStyle name="Normal 18 3" xfId="390" xr:uid="{F6F1583A-A9D7-44A6-A738-A37EE6673F44}"/>
    <cellStyle name="Normal 19" xfId="192" xr:uid="{00000000-0005-0000-0000-0000BF000000}"/>
    <cellStyle name="Normal 19 2" xfId="392" xr:uid="{2254DC7A-8C3C-4600-BB92-094047822108}"/>
    <cellStyle name="Normal 2" xfId="193" xr:uid="{00000000-0005-0000-0000-0000C0000000}"/>
    <cellStyle name="Normal 2 2" xfId="194" xr:uid="{00000000-0005-0000-0000-0000C1000000}"/>
    <cellStyle name="Normal 2 2 2" xfId="394" xr:uid="{1A60A864-554C-4C37-B57F-B94A4D1C39FF}"/>
    <cellStyle name="Normal 2 2 3" xfId="445" xr:uid="{EBD4075C-D29B-4294-A2E7-B482464F69F2}"/>
    <cellStyle name="Normal 2 3" xfId="195" xr:uid="{00000000-0005-0000-0000-0000C2000000}"/>
    <cellStyle name="Normal 2 3 2" xfId="395" xr:uid="{2FAB5F2E-8F11-4F27-A33A-37ABB6417740}"/>
    <cellStyle name="Normal 2 4" xfId="196" xr:uid="{00000000-0005-0000-0000-0000C3000000}"/>
    <cellStyle name="Normal 2 4 2" xfId="396" xr:uid="{C926083E-220B-406F-8EF7-3E0C7011418C}"/>
    <cellStyle name="Normal 2 5" xfId="197" xr:uid="{00000000-0005-0000-0000-0000C4000000}"/>
    <cellStyle name="Normal 2 5 2" xfId="397" xr:uid="{A45100AC-815C-4D04-8D2F-353DD0767C9B}"/>
    <cellStyle name="Normal 2 6" xfId="393" xr:uid="{EE93862F-3D71-4035-A56B-5E5BEC2F3090}"/>
    <cellStyle name="Normal 20" xfId="198" xr:uid="{00000000-0005-0000-0000-0000C5000000}"/>
    <cellStyle name="Normal 20 2" xfId="398" xr:uid="{ED3C3001-3014-4D06-862E-1F7713275C4B}"/>
    <cellStyle name="Normal 21" xfId="199" xr:uid="{00000000-0005-0000-0000-0000C6000000}"/>
    <cellStyle name="Normal 21 2" xfId="399" xr:uid="{754C168B-689E-4CC9-AD11-852C7CE6332F}"/>
    <cellStyle name="Normal 22" xfId="200" xr:uid="{00000000-0005-0000-0000-0000C7000000}"/>
    <cellStyle name="Normal 22 2" xfId="400" xr:uid="{4840EDB2-A2E0-4667-8351-E56B57C9D3D3}"/>
    <cellStyle name="Normal 23" xfId="201" xr:uid="{00000000-0005-0000-0000-0000C8000000}"/>
    <cellStyle name="Normal 23 2" xfId="401" xr:uid="{E363A97C-6FD3-4B54-992C-A075A5D303BD}"/>
    <cellStyle name="Normal 24" xfId="202" xr:uid="{00000000-0005-0000-0000-0000C9000000}"/>
    <cellStyle name="Normal 24 2" xfId="203" xr:uid="{00000000-0005-0000-0000-0000CA000000}"/>
    <cellStyle name="Normal 24 2 2" xfId="403" xr:uid="{AC554711-4B9F-44F2-99A3-49EB80547015}"/>
    <cellStyle name="Normal 24 3" xfId="402" xr:uid="{0162BF1F-B349-4969-9985-32BB057F6E6F}"/>
    <cellStyle name="Normal 25" xfId="204" xr:uid="{00000000-0005-0000-0000-0000CB000000}"/>
    <cellStyle name="Normal 25 2" xfId="404" xr:uid="{64882A8F-670D-4729-9803-9E838AB543A7}"/>
    <cellStyle name="Normal 26" xfId="205" xr:uid="{00000000-0005-0000-0000-0000CC000000}"/>
    <cellStyle name="Normal 26 2" xfId="206" xr:uid="{00000000-0005-0000-0000-0000CD000000}"/>
    <cellStyle name="Normal 26 2 2" xfId="406" xr:uid="{111E1EEC-15BC-46FB-922B-B7FADF010FEB}"/>
    <cellStyle name="Normal 26 3" xfId="405" xr:uid="{7122FF51-32CE-4A44-A6F3-7E10D5A909A1}"/>
    <cellStyle name="Normal 27" xfId="207" xr:uid="{00000000-0005-0000-0000-0000CE000000}"/>
    <cellStyle name="Normal 27 2" xfId="407" xr:uid="{F04281F3-B2D1-463A-88E3-1BFE0E78B665}"/>
    <cellStyle name="Normal 28" xfId="208" xr:uid="{00000000-0005-0000-0000-0000CF000000}"/>
    <cellStyle name="Normal 28 2" xfId="209" xr:uid="{00000000-0005-0000-0000-0000D0000000}"/>
    <cellStyle name="Normal 28 2 2" xfId="409" xr:uid="{54D04D41-EEB4-456F-9410-8C1AFAF4480A}"/>
    <cellStyle name="Normal 28 3" xfId="408" xr:uid="{015FBF39-4B05-49C3-9180-0D3E0AED2BC1}"/>
    <cellStyle name="Normal 29" xfId="210" xr:uid="{00000000-0005-0000-0000-0000D1000000}"/>
    <cellStyle name="Normal 29 2" xfId="211" xr:uid="{00000000-0005-0000-0000-0000D2000000}"/>
    <cellStyle name="Normal 29 2 2" xfId="411" xr:uid="{2665B4ED-AE00-49CD-9036-FAB063749063}"/>
    <cellStyle name="Normal 29 3" xfId="410" xr:uid="{9003F561-BCAC-40F4-89C5-027FA19119B3}"/>
    <cellStyle name="Normal 3" xfId="212" xr:uid="{00000000-0005-0000-0000-0000D3000000}"/>
    <cellStyle name="Normal 3 2" xfId="213" xr:uid="{00000000-0005-0000-0000-0000D4000000}"/>
    <cellStyle name="Normal 3 3" xfId="214" xr:uid="{00000000-0005-0000-0000-0000D5000000}"/>
    <cellStyle name="Normal 3 4" xfId="215" xr:uid="{00000000-0005-0000-0000-0000D6000000}"/>
    <cellStyle name="Normal 3 5" xfId="216" xr:uid="{00000000-0005-0000-0000-0000D7000000}"/>
    <cellStyle name="Normal 3 6" xfId="327" xr:uid="{F03BD08B-07DA-437A-83A0-2FF725385A4D}"/>
    <cellStyle name="Normal 3_Antene" xfId="217" xr:uid="{00000000-0005-0000-0000-0000D8000000}"/>
    <cellStyle name="Normal 30" xfId="218" xr:uid="{00000000-0005-0000-0000-0000D9000000}"/>
    <cellStyle name="Normal 30 2" xfId="412" xr:uid="{92EB20FA-4563-40F9-925C-561BE3575D8D}"/>
    <cellStyle name="Normal 31" xfId="219" xr:uid="{00000000-0005-0000-0000-0000DA000000}"/>
    <cellStyle name="Normal 31 2" xfId="413" xr:uid="{13A10E59-B3A0-4FA1-AFBF-85FA8DC8AC5D}"/>
    <cellStyle name="Normal 32" xfId="220" xr:uid="{00000000-0005-0000-0000-0000DB000000}"/>
    <cellStyle name="Normal 32 2" xfId="414" xr:uid="{DB8DD92F-C834-4EE0-AC3E-FDDACEF9139B}"/>
    <cellStyle name="Normal 33" xfId="221" xr:uid="{00000000-0005-0000-0000-0000DC000000}"/>
    <cellStyle name="Normal 33 2" xfId="415" xr:uid="{1424F759-3508-436E-939B-3B4E2A607DF1}"/>
    <cellStyle name="Normal 34" xfId="222" xr:uid="{00000000-0005-0000-0000-0000DD000000}"/>
    <cellStyle name="Normal 34 2" xfId="416" xr:uid="{0B5488BC-C134-4D99-9E43-1C5D61DF0CB8}"/>
    <cellStyle name="Normal 35" xfId="223" xr:uid="{00000000-0005-0000-0000-0000DE000000}"/>
    <cellStyle name="Normal 36" xfId="224" xr:uid="{00000000-0005-0000-0000-0000DF000000}"/>
    <cellStyle name="Normal 37" xfId="225" xr:uid="{00000000-0005-0000-0000-0000E0000000}"/>
    <cellStyle name="Normal 38" xfId="226" xr:uid="{00000000-0005-0000-0000-0000E1000000}"/>
    <cellStyle name="Normal 4" xfId="227" xr:uid="{00000000-0005-0000-0000-0000E2000000}"/>
    <cellStyle name="Normal 4 2" xfId="228" xr:uid="{00000000-0005-0000-0000-0000E3000000}"/>
    <cellStyle name="Normal 4 2 2" xfId="418" xr:uid="{A0715138-2033-444E-AE46-BFE7A75C5FBC}"/>
    <cellStyle name="Normal 4 3" xfId="417" xr:uid="{5AA6CABD-078F-48E6-A5DC-BDEF445A180A}"/>
    <cellStyle name="Normal 5" xfId="229" xr:uid="{00000000-0005-0000-0000-0000E4000000}"/>
    <cellStyle name="Normal 5 2" xfId="230" xr:uid="{00000000-0005-0000-0000-0000E5000000}"/>
    <cellStyle name="Normal 5 2 2" xfId="420" xr:uid="{A5B26902-265A-4B8F-9F75-61F432711443}"/>
    <cellStyle name="Normal 5 3" xfId="419" xr:uid="{C0FCF3A4-953A-4355-A777-EB186F168BE1}"/>
    <cellStyle name="Normal 6" xfId="231" xr:uid="{00000000-0005-0000-0000-0000E6000000}"/>
    <cellStyle name="Normal 6 2" xfId="232" xr:uid="{00000000-0005-0000-0000-0000E7000000}"/>
    <cellStyle name="Normal 6 2 2" xfId="422" xr:uid="{56E54E38-A112-4BCD-91F7-4D7E19FCA863}"/>
    <cellStyle name="Normal 6 3" xfId="421" xr:uid="{081E1580-9927-415A-B334-D15AC123CCE4}"/>
    <cellStyle name="Normal 7" xfId="233" xr:uid="{00000000-0005-0000-0000-0000E8000000}"/>
    <cellStyle name="Normal 7 2" xfId="234" xr:uid="{00000000-0005-0000-0000-0000E9000000}"/>
    <cellStyle name="Normal 7 2 2" xfId="424" xr:uid="{3B5400F2-33D9-4131-8D0F-6AE93E7E8225}"/>
    <cellStyle name="Normal 7 3" xfId="423" xr:uid="{D98222D7-3436-4965-9A44-7481293032FB}"/>
    <cellStyle name="Normal 8" xfId="235" xr:uid="{00000000-0005-0000-0000-0000EA000000}"/>
    <cellStyle name="Normal 8 2" xfId="236" xr:uid="{00000000-0005-0000-0000-0000EB000000}"/>
    <cellStyle name="Normal 8 2 2" xfId="426" xr:uid="{08873726-5429-412B-9D03-911D2CA8732E}"/>
    <cellStyle name="Normal 8 3" xfId="237" xr:uid="{00000000-0005-0000-0000-0000EC000000}"/>
    <cellStyle name="Normal 8 4" xfId="425" xr:uid="{B2DC2D60-7A63-4F22-B509-15E8CFAAC0A2}"/>
    <cellStyle name="Normal 9" xfId="238" xr:uid="{00000000-0005-0000-0000-0000ED000000}"/>
    <cellStyle name="Normal 9 2" xfId="239" xr:uid="{00000000-0005-0000-0000-0000EE000000}"/>
    <cellStyle name="Normal 9 2 2" xfId="428" xr:uid="{82BFD497-B411-43BB-A729-69C8B3DD054A}"/>
    <cellStyle name="Normal 9 3" xfId="427" xr:uid="{32A9DDA0-8935-4818-AE31-7116E8066A25}"/>
    <cellStyle name="Normal_HR7-Z214" xfId="240" xr:uid="{00000000-0005-0000-0000-0000EF000000}"/>
    <cellStyle name="Normal_TROSKOVNIK-revizija2" xfId="451" xr:uid="{1D4876F3-0403-4817-8F74-EBA6A7DF8C61}"/>
    <cellStyle name="Normalno" xfId="0" builtinId="0"/>
    <cellStyle name="Normalno 10" xfId="241" xr:uid="{00000000-0005-0000-0000-0000F7000000}"/>
    <cellStyle name="Normalno 11" xfId="242" xr:uid="{00000000-0005-0000-0000-0000F8000000}"/>
    <cellStyle name="Normalno 12" xfId="243" xr:uid="{00000000-0005-0000-0000-0000F9000000}"/>
    <cellStyle name="Normalno 13" xfId="244" xr:uid="{00000000-0005-0000-0000-0000FA000000}"/>
    <cellStyle name="Normalno 14" xfId="245" xr:uid="{00000000-0005-0000-0000-0000FB000000}"/>
    <cellStyle name="Normalno 15" xfId="246" xr:uid="{00000000-0005-0000-0000-0000FC000000}"/>
    <cellStyle name="Normalno 16" xfId="247" xr:uid="{00000000-0005-0000-0000-0000FD000000}"/>
    <cellStyle name="Normalno 17" xfId="248" xr:uid="{00000000-0005-0000-0000-0000FE000000}"/>
    <cellStyle name="Normalno 18" xfId="249" xr:uid="{00000000-0005-0000-0000-0000FF000000}"/>
    <cellStyle name="Normalno 19" xfId="323" xr:uid="{531EE579-5FEA-4C12-B5BC-15C697336719}"/>
    <cellStyle name="Normalno 2" xfId="250" xr:uid="{00000000-0005-0000-0000-000000010000}"/>
    <cellStyle name="Normalno 2 2" xfId="251" xr:uid="{00000000-0005-0000-0000-000001010000}"/>
    <cellStyle name="Normalno 2 2 2" xfId="326" xr:uid="{F513FA22-1710-4965-AF21-47F73132BEA8}"/>
    <cellStyle name="Normalno 2 3" xfId="252" xr:uid="{00000000-0005-0000-0000-000002010000}"/>
    <cellStyle name="Normalno 20" xfId="329" xr:uid="{26D5C528-6ECD-48DF-A28A-39090D0825D0}"/>
    <cellStyle name="Normalno 21" xfId="331" xr:uid="{826E26AE-2E1A-42DB-B532-3F6C3D2CC6F7}"/>
    <cellStyle name="Normalno 22" xfId="444" xr:uid="{F3E7A501-08AD-4C9E-B27C-88648C2E716B}"/>
    <cellStyle name="Normalno 3" xfId="253" xr:uid="{00000000-0005-0000-0000-000003010000}"/>
    <cellStyle name="Normalno 3 2" xfId="429" xr:uid="{712AFCE1-1986-404E-B994-176EEFB9FC3F}"/>
    <cellStyle name="Normalno 32" xfId="325" xr:uid="{F308C01E-AF29-482A-B64F-E0C9A5D3BD0A}"/>
    <cellStyle name="Normalno 32 2" xfId="330" xr:uid="{6055F42D-35A5-49E9-A819-E1CB3150AC13}"/>
    <cellStyle name="Normalno 32 3" xfId="450" xr:uid="{84182FDE-C668-4FBF-9287-79D3FBACA897}"/>
    <cellStyle name="Normalno 4" xfId="254" xr:uid="{00000000-0005-0000-0000-000004010000}"/>
    <cellStyle name="Normalno 4 2" xfId="255" xr:uid="{00000000-0005-0000-0000-000005010000}"/>
    <cellStyle name="Normalno 4 2 2" xfId="256" xr:uid="{00000000-0005-0000-0000-000006010000}"/>
    <cellStyle name="Normalno 4 2 2 2" xfId="257" xr:uid="{00000000-0005-0000-0000-000007010000}"/>
    <cellStyle name="Normalno 4 2 3 13" xfId="332" xr:uid="{4FDAFE4B-45A9-40F4-B70E-B2947E617EA3}"/>
    <cellStyle name="Normalno 4 3" xfId="258" xr:uid="{00000000-0005-0000-0000-000008010000}"/>
    <cellStyle name="Normalno 4 3 2" xfId="259" xr:uid="{00000000-0005-0000-0000-000009010000}"/>
    <cellStyle name="Normalno 4 3 2 2" xfId="260" xr:uid="{00000000-0005-0000-0000-00000A010000}"/>
    <cellStyle name="Normalno 4 4" xfId="261" xr:uid="{00000000-0005-0000-0000-00000B010000}"/>
    <cellStyle name="Normalno 4 5" xfId="262" xr:uid="{00000000-0005-0000-0000-00000C010000}"/>
    <cellStyle name="Normalno 5" xfId="263" xr:uid="{00000000-0005-0000-0000-00000D010000}"/>
    <cellStyle name="Normalno 5 2" xfId="264" xr:uid="{00000000-0005-0000-0000-00000E010000}"/>
    <cellStyle name="Normalno 5 3" xfId="430" xr:uid="{63822A9C-F711-40AC-960F-6EED2D7D7FFC}"/>
    <cellStyle name="Normalno 6" xfId="265" xr:uid="{00000000-0005-0000-0000-00000F010000}"/>
    <cellStyle name="Normalno 6 2" xfId="266" xr:uid="{00000000-0005-0000-0000-000010010000}"/>
    <cellStyle name="Normalno 6 3" xfId="431" xr:uid="{12CAE6D2-31FE-448D-BF54-C53035FBFACC}"/>
    <cellStyle name="Normalno 7" xfId="267" xr:uid="{00000000-0005-0000-0000-000011010000}"/>
    <cellStyle name="Normalno 8" xfId="268" xr:uid="{00000000-0005-0000-0000-000012010000}"/>
    <cellStyle name="Normalno 9" xfId="269" xr:uid="{00000000-0005-0000-0000-000013010000}"/>
    <cellStyle name="Note 2" xfId="270" xr:uid="{00000000-0005-0000-0000-000014010000}"/>
    <cellStyle name="Note 2 2" xfId="432" xr:uid="{A0BBF160-02A4-4F48-8446-0FD88614E587}"/>
    <cellStyle name="Note 3" xfId="271" xr:uid="{00000000-0005-0000-0000-000015010000}"/>
    <cellStyle name="Note 3 2" xfId="433" xr:uid="{D30E128B-7817-4EC8-880D-BF8C7482605A}"/>
    <cellStyle name="Obično 2" xfId="272" xr:uid="{00000000-0005-0000-0000-000016010000}"/>
    <cellStyle name="Obično 2 2" xfId="273" xr:uid="{00000000-0005-0000-0000-000017010000}"/>
    <cellStyle name="Obično 2 2 2" xfId="274" xr:uid="{00000000-0005-0000-0000-000018010000}"/>
    <cellStyle name="Obično 2 2 3" xfId="434" xr:uid="{89B0080D-0D46-459E-80C7-1CA89C8978A1}"/>
    <cellStyle name="Obično 2 3" xfId="275" xr:uid="{00000000-0005-0000-0000-000019010000}"/>
    <cellStyle name="Obično 2 4" xfId="276" xr:uid="{00000000-0005-0000-0000-00001A010000}"/>
    <cellStyle name="Obično 2_Detekcija CO" xfId="277" xr:uid="{00000000-0005-0000-0000-00001B010000}"/>
    <cellStyle name="Obično 3" xfId="278" xr:uid="{00000000-0005-0000-0000-00001C010000}"/>
    <cellStyle name="Obično 3 2" xfId="279" xr:uid="{00000000-0005-0000-0000-00001D010000}"/>
    <cellStyle name="Obično 3 2 2" xfId="436" xr:uid="{346A80E3-31F0-4DE2-AA3A-77A6514185FC}"/>
    <cellStyle name="Obično 3 3" xfId="435" xr:uid="{68786AFC-EE06-410A-BDDA-6EBA506E4232}"/>
    <cellStyle name="Obično 4" xfId="280" xr:uid="{00000000-0005-0000-0000-00001E010000}"/>
    <cellStyle name="Obično 4 2" xfId="281" xr:uid="{00000000-0005-0000-0000-00001F010000}"/>
    <cellStyle name="Obično 5" xfId="282" xr:uid="{00000000-0005-0000-0000-000020010000}"/>
    <cellStyle name="Obično 6" xfId="283" xr:uid="{00000000-0005-0000-0000-000021010000}"/>
    <cellStyle name="Obično 6 2" xfId="284" xr:uid="{00000000-0005-0000-0000-000022010000}"/>
    <cellStyle name="Obično 6 2 2" xfId="437" xr:uid="{DE87D6D8-3623-45AF-9EE5-20A1D1D1B8DF}"/>
    <cellStyle name="Obično 7" xfId="285" xr:uid="{00000000-0005-0000-0000-000023010000}"/>
    <cellStyle name="Obično_08.08.07-TROŠKOVNIK_STROJARSTVO_LAPAD" xfId="286" xr:uid="{00000000-0005-0000-0000-000024010000}"/>
    <cellStyle name="Obično_TROŠKOVNIK JELENKOVIĆ" xfId="449" xr:uid="{4DA93920-79AD-4AC3-B88D-832E0F74021B}"/>
    <cellStyle name="Output 2" xfId="287" xr:uid="{00000000-0005-0000-0000-000028010000}"/>
    <cellStyle name="Percent 2" xfId="288" xr:uid="{00000000-0005-0000-0000-000029010000}"/>
    <cellStyle name="Percent 2 2" xfId="438" xr:uid="{17DBDBB0-9D68-4B81-8151-5DD4504EC9F0}"/>
    <cellStyle name="Percent 3" xfId="289" xr:uid="{00000000-0005-0000-0000-00002A010000}"/>
    <cellStyle name="Percent 3 2" xfId="439" xr:uid="{08C495E9-5CB3-4CC0-AA77-335ACFA52221}"/>
    <cellStyle name="Percent 4" xfId="290" xr:uid="{00000000-0005-0000-0000-00002B010000}"/>
    <cellStyle name="Povezana ćelija" xfId="291" builtinId="24" customBuiltin="1"/>
    <cellStyle name="Povezana ćelija 2" xfId="292" xr:uid="{00000000-0005-0000-0000-00002D010000}"/>
    <cellStyle name="Provjera ćelije" xfId="293" builtinId="23" customBuiltin="1"/>
    <cellStyle name="Provjera ćelije 2" xfId="294" xr:uid="{00000000-0005-0000-0000-00002F010000}"/>
    <cellStyle name="Standard" xfId="295" xr:uid="{00000000-0005-0000-0000-000030010000}"/>
    <cellStyle name="Stil 1" xfId="296" xr:uid="{00000000-0005-0000-0000-000031010000}"/>
    <cellStyle name="Style 1" xfId="297" xr:uid="{00000000-0005-0000-0000-000032010000}"/>
    <cellStyle name="Tekst objašnjenja" xfId="298" builtinId="53" customBuiltin="1"/>
    <cellStyle name="Tekst objašnjenja 2" xfId="299" xr:uid="{00000000-0005-0000-0000-000034010000}"/>
    <cellStyle name="Tekst upozorenja" xfId="300" builtinId="11" customBuiltin="1"/>
    <cellStyle name="Tekst upozorenja 2" xfId="301" xr:uid="{00000000-0005-0000-0000-000036010000}"/>
    <cellStyle name="Title 2" xfId="302" xr:uid="{00000000-0005-0000-0000-000037010000}"/>
    <cellStyle name="Total" xfId="303" xr:uid="{00000000-0005-0000-0000-000038010000}"/>
    <cellStyle name="Total 2" xfId="304" xr:uid="{00000000-0005-0000-0000-000039010000}"/>
    <cellStyle name="TRO©KOVNIK" xfId="305" xr:uid="{00000000-0005-0000-0000-00003A010000}"/>
    <cellStyle name="Ukupni zbroj" xfId="306" builtinId="25" customBuiltin="1"/>
    <cellStyle name="Ukupni zbroj 2" xfId="307" xr:uid="{00000000-0005-0000-0000-00003C010000}"/>
    <cellStyle name="UKUPNO" xfId="308" xr:uid="{00000000-0005-0000-0000-00003D010000}"/>
    <cellStyle name="Unos" xfId="309" builtinId="20" customBuiltin="1"/>
    <cellStyle name="Unos 2" xfId="310" xr:uid="{00000000-0005-0000-0000-00003F010000}"/>
    <cellStyle name="Valuta" xfId="443" builtinId="4"/>
    <cellStyle name="Warning Text 2" xfId="311" xr:uid="{00000000-0005-0000-0000-000040010000}"/>
    <cellStyle name="Zarez" xfId="312" builtinId="3"/>
    <cellStyle name="Zarez 10" xfId="448" xr:uid="{A4DDF978-F938-435A-BF70-95A1DA62B804}"/>
    <cellStyle name="Zarez 2" xfId="313" xr:uid="{00000000-0005-0000-0000-000042010000}"/>
    <cellStyle name="Zarez 2 2" xfId="314" xr:uid="{00000000-0005-0000-0000-000043010000}"/>
    <cellStyle name="Zarez 2 2 2" xfId="315" xr:uid="{00000000-0005-0000-0000-000044010000}"/>
    <cellStyle name="Zarez 2 2 3" xfId="316" xr:uid="{00000000-0005-0000-0000-000045010000}"/>
    <cellStyle name="Zarez 2 3" xfId="317" xr:uid="{00000000-0005-0000-0000-000046010000}"/>
    <cellStyle name="Zarez 2 4" xfId="318" xr:uid="{00000000-0005-0000-0000-000047010000}"/>
    <cellStyle name="Zarez 2 5" xfId="441" xr:uid="{E59A6CAA-6CE4-48A8-8A94-86F3F0ED7A7B}"/>
    <cellStyle name="Zarez 3" xfId="319" xr:uid="{00000000-0005-0000-0000-000048010000}"/>
    <cellStyle name="Zarez 3 2" xfId="442" xr:uid="{17BB89D1-96E4-4F26-AA1B-C16D483449C5}"/>
    <cellStyle name="Zarez 4" xfId="320" xr:uid="{00000000-0005-0000-0000-000049010000}"/>
    <cellStyle name="Zarez 5" xfId="321" xr:uid="{00000000-0005-0000-0000-00004A010000}"/>
    <cellStyle name="Zarez 6" xfId="322" xr:uid="{00000000-0005-0000-0000-00004B010000}"/>
    <cellStyle name="Zarez 7" xfId="324" xr:uid="{E8BD652C-EBEB-4B6B-968C-8695B84E5A00}"/>
    <cellStyle name="Zarez 8" xfId="328" xr:uid="{9A75748A-CEEE-4437-A689-0A3B32062EC9}"/>
    <cellStyle name="Zarez 9" xfId="440" xr:uid="{572377CC-15C3-4D52-BBF0-7F1DF363B3DA}"/>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A805E-96BA-4CAD-8DF3-A4A47FDC822C}">
  <sheetPr>
    <tabColor rgb="FFFFFF00"/>
    <pageSetUpPr fitToPage="1"/>
  </sheetPr>
  <dimension ref="A2:F51"/>
  <sheetViews>
    <sheetView view="pageBreakPreview" zoomScaleNormal="90" workbookViewId="0">
      <pane ySplit="1" topLeftCell="A47" activePane="bottomLeft" state="frozen"/>
      <selection activeCell="C41" sqref="C41"/>
      <selection pane="bottomLeft" activeCell="A41" sqref="A41:E41"/>
    </sheetView>
  </sheetViews>
  <sheetFormatPr defaultColWidth="9" defaultRowHeight="14.4"/>
  <cols>
    <col min="1" max="1" width="4.44140625" style="38" customWidth="1"/>
    <col min="2" max="2" width="48.88671875" style="39" customWidth="1"/>
    <col min="3" max="3" width="11.33203125" style="40" customWidth="1"/>
    <col min="4" max="4" width="12.33203125" style="40" customWidth="1"/>
    <col min="5" max="5" width="14" style="41" customWidth="1"/>
    <col min="6" max="6" width="15.88671875" style="42" customWidth="1"/>
    <col min="7" max="7" width="16.88671875" style="33" customWidth="1"/>
    <col min="8" max="16384" width="9" style="33"/>
  </cols>
  <sheetData>
    <row r="2" spans="1:5" s="35" customFormat="1" ht="13.2">
      <c r="A2" s="34" t="s">
        <v>72</v>
      </c>
    </row>
    <row r="3" spans="1:5" s="35" customFormat="1" ht="13.2"/>
    <row r="4" spans="1:5" s="35" customFormat="1" ht="53.1" customHeight="1">
      <c r="A4" s="148" t="s">
        <v>73</v>
      </c>
      <c r="B4" s="149"/>
      <c r="C4" s="149"/>
      <c r="D4" s="149"/>
      <c r="E4" s="149"/>
    </row>
    <row r="5" spans="1:5" s="35" customFormat="1" ht="69.900000000000006" customHeight="1">
      <c r="A5" s="148" t="s">
        <v>74</v>
      </c>
      <c r="B5" s="149"/>
      <c r="C5" s="149"/>
      <c r="D5" s="149"/>
      <c r="E5" s="149"/>
    </row>
    <row r="6" spans="1:5" s="35" customFormat="1" ht="51" customHeight="1">
      <c r="A6" s="148" t="s">
        <v>75</v>
      </c>
      <c r="B6" s="149"/>
      <c r="C6" s="149"/>
      <c r="D6" s="149"/>
      <c r="E6" s="149"/>
    </row>
    <row r="7" spans="1:5" s="35" customFormat="1" ht="51" customHeight="1">
      <c r="A7" s="148" t="s">
        <v>76</v>
      </c>
      <c r="B7" s="149"/>
      <c r="C7" s="149"/>
      <c r="D7" s="149"/>
      <c r="E7" s="149"/>
    </row>
    <row r="8" spans="1:5" s="35" customFormat="1" ht="24.9" customHeight="1">
      <c r="A8" s="148" t="s">
        <v>77</v>
      </c>
      <c r="B8" s="149"/>
      <c r="C8" s="149"/>
      <c r="D8" s="149"/>
      <c r="E8" s="149"/>
    </row>
    <row r="9" spans="1:5" s="35" customFormat="1" ht="66" customHeight="1">
      <c r="A9" s="148" t="s">
        <v>78</v>
      </c>
      <c r="B9" s="149"/>
      <c r="C9" s="149"/>
      <c r="D9" s="149"/>
      <c r="E9" s="149"/>
    </row>
    <row r="10" spans="1:5" s="35" customFormat="1" ht="36" customHeight="1">
      <c r="A10" s="148" t="s">
        <v>79</v>
      </c>
      <c r="B10" s="149"/>
      <c r="C10" s="149"/>
      <c r="D10" s="149"/>
      <c r="E10" s="149"/>
    </row>
    <row r="11" spans="1:5" s="35" customFormat="1" ht="24.9" customHeight="1">
      <c r="A11" s="148" t="s">
        <v>80</v>
      </c>
      <c r="B11" s="149"/>
      <c r="C11" s="149"/>
      <c r="D11" s="149"/>
      <c r="E11" s="149"/>
    </row>
    <row r="12" spans="1:5" s="35" customFormat="1" ht="21.9" customHeight="1">
      <c r="A12" s="36"/>
      <c r="B12" s="36"/>
      <c r="C12" s="36"/>
      <c r="D12" s="36"/>
      <c r="E12" s="36"/>
    </row>
    <row r="13" spans="1:5" s="35" customFormat="1">
      <c r="A13" s="148" t="s">
        <v>81</v>
      </c>
      <c r="B13" s="149"/>
      <c r="C13" s="149"/>
      <c r="D13" s="149"/>
      <c r="E13" s="149"/>
    </row>
    <row r="14" spans="1:5" s="35" customFormat="1" ht="13.2">
      <c r="A14" s="36"/>
      <c r="B14" s="36"/>
      <c r="C14" s="36"/>
      <c r="D14" s="36"/>
      <c r="E14" s="36"/>
    </row>
    <row r="15" spans="1:5" s="35" customFormat="1" ht="51" customHeight="1">
      <c r="A15" s="148" t="s">
        <v>82</v>
      </c>
      <c r="B15" s="149"/>
      <c r="C15" s="149"/>
      <c r="D15" s="149"/>
      <c r="E15" s="149"/>
    </row>
    <row r="16" spans="1:5" s="35" customFormat="1" ht="149.1" customHeight="1">
      <c r="A16" s="151" t="s">
        <v>83</v>
      </c>
      <c r="B16" s="149"/>
      <c r="C16" s="149"/>
      <c r="D16" s="149"/>
      <c r="E16" s="149"/>
    </row>
    <row r="17" spans="1:5" s="35" customFormat="1" ht="155.1" customHeight="1">
      <c r="A17" s="151" t="s">
        <v>84</v>
      </c>
      <c r="B17" s="149"/>
      <c r="C17" s="149"/>
      <c r="D17" s="149"/>
      <c r="E17" s="149"/>
    </row>
    <row r="18" spans="1:5" s="35" customFormat="1" ht="63.9" customHeight="1">
      <c r="A18" s="148" t="s">
        <v>85</v>
      </c>
      <c r="B18" s="149"/>
      <c r="C18" s="149"/>
      <c r="D18" s="149"/>
      <c r="E18" s="149"/>
    </row>
    <row r="19" spans="1:5" s="35" customFormat="1" ht="51.9" customHeight="1">
      <c r="A19" s="148" t="s">
        <v>86</v>
      </c>
      <c r="B19" s="149"/>
      <c r="C19" s="149"/>
      <c r="D19" s="149"/>
      <c r="E19" s="149"/>
    </row>
    <row r="20" spans="1:5" s="35" customFormat="1" ht="51" customHeight="1">
      <c r="A20" s="148" t="s">
        <v>87</v>
      </c>
      <c r="B20" s="149"/>
      <c r="C20" s="149"/>
      <c r="D20" s="149"/>
      <c r="E20" s="149"/>
    </row>
    <row r="21" spans="1:5" s="35" customFormat="1" ht="78" customHeight="1">
      <c r="A21" s="148" t="s">
        <v>88</v>
      </c>
      <c r="B21" s="149"/>
      <c r="C21" s="149"/>
      <c r="D21" s="149"/>
      <c r="E21" s="149"/>
    </row>
    <row r="22" spans="1:5" s="35" customFormat="1" ht="80.099999999999994" customHeight="1">
      <c r="A22" s="148" t="s">
        <v>89</v>
      </c>
      <c r="B22" s="149"/>
      <c r="C22" s="149"/>
      <c r="D22" s="149"/>
      <c r="E22" s="149"/>
    </row>
    <row r="23" spans="1:5" s="35" customFormat="1" ht="48" customHeight="1">
      <c r="A23" s="148" t="s">
        <v>90</v>
      </c>
      <c r="B23" s="149"/>
      <c r="C23" s="149"/>
      <c r="D23" s="149"/>
      <c r="E23" s="149"/>
    </row>
    <row r="24" spans="1:5" s="35" customFormat="1" ht="96" customHeight="1">
      <c r="A24" s="148" t="s">
        <v>91</v>
      </c>
      <c r="B24" s="149"/>
      <c r="C24" s="149"/>
      <c r="D24" s="149"/>
      <c r="E24" s="149"/>
    </row>
    <row r="25" spans="1:5" s="35" customFormat="1" ht="33" customHeight="1">
      <c r="A25" s="36"/>
      <c r="B25" s="36"/>
      <c r="C25" s="36"/>
      <c r="D25" s="36"/>
      <c r="E25" s="36"/>
    </row>
    <row r="26" spans="1:5" s="35" customFormat="1" ht="24.9" customHeight="1">
      <c r="A26" s="148" t="s">
        <v>92</v>
      </c>
      <c r="B26" s="149"/>
      <c r="C26" s="149"/>
      <c r="D26" s="149"/>
      <c r="E26" s="149"/>
    </row>
    <row r="27" spans="1:5" s="35" customFormat="1" ht="15" customHeight="1">
      <c r="A27" s="36"/>
      <c r="B27" s="37"/>
      <c r="C27" s="36"/>
      <c r="D27" s="37"/>
      <c r="E27" s="37"/>
    </row>
    <row r="28" spans="1:5" s="35" customFormat="1" ht="57" customHeight="1">
      <c r="A28" s="148" t="s">
        <v>93</v>
      </c>
      <c r="B28" s="149"/>
      <c r="C28" s="149"/>
      <c r="D28" s="149"/>
      <c r="E28" s="149"/>
    </row>
    <row r="29" spans="1:5" s="35" customFormat="1" ht="15" customHeight="1">
      <c r="A29" s="36"/>
      <c r="B29" s="37"/>
      <c r="C29" s="36"/>
      <c r="D29" s="37"/>
      <c r="E29" s="37"/>
    </row>
    <row r="30" spans="1:5" s="35" customFormat="1" ht="45" customHeight="1">
      <c r="A30" s="148" t="s">
        <v>94</v>
      </c>
      <c r="B30" s="149"/>
      <c r="C30" s="149"/>
      <c r="D30" s="149"/>
      <c r="E30" s="149"/>
    </row>
    <row r="31" spans="1:5" s="35" customFormat="1" ht="33" customHeight="1">
      <c r="A31" s="148" t="s">
        <v>95</v>
      </c>
      <c r="B31" s="149"/>
      <c r="C31" s="149"/>
      <c r="D31" s="149"/>
      <c r="E31" s="149"/>
    </row>
    <row r="32" spans="1:5" s="35" customFormat="1" ht="54" customHeight="1">
      <c r="A32" s="148" t="s">
        <v>96</v>
      </c>
      <c r="B32" s="149"/>
      <c r="C32" s="149"/>
      <c r="D32" s="149"/>
      <c r="E32" s="149"/>
    </row>
    <row r="33" spans="1:5" s="35" customFormat="1" ht="21.9" customHeight="1">
      <c r="A33" s="36"/>
      <c r="B33" s="37"/>
      <c r="C33" s="36"/>
      <c r="D33" s="37"/>
      <c r="E33" s="37"/>
    </row>
    <row r="34" spans="1:5" s="35" customFormat="1" ht="45" customHeight="1">
      <c r="A34" s="148" t="s">
        <v>97</v>
      </c>
      <c r="B34" s="149"/>
      <c r="C34" s="149"/>
      <c r="D34" s="149"/>
      <c r="E34" s="149"/>
    </row>
    <row r="35" spans="1:5" s="35" customFormat="1" ht="54" customHeight="1">
      <c r="A35" s="148" t="s">
        <v>98</v>
      </c>
      <c r="B35" s="149"/>
      <c r="C35" s="149"/>
      <c r="D35" s="149"/>
      <c r="E35" s="149"/>
    </row>
    <row r="36" spans="1:5" s="35" customFormat="1" ht="51.9" customHeight="1">
      <c r="A36" s="148" t="s">
        <v>99</v>
      </c>
      <c r="B36" s="149"/>
      <c r="C36" s="149"/>
      <c r="D36" s="149"/>
      <c r="E36" s="149"/>
    </row>
    <row r="37" spans="1:5" s="35" customFormat="1" ht="23.1" customHeight="1">
      <c r="A37" s="36"/>
      <c r="B37" s="37"/>
      <c r="C37" s="36"/>
      <c r="D37" s="37"/>
      <c r="E37" s="37"/>
    </row>
    <row r="38" spans="1:5" s="35" customFormat="1" ht="96" customHeight="1">
      <c r="A38" s="148" t="s">
        <v>100</v>
      </c>
      <c r="B38" s="149"/>
      <c r="C38" s="149"/>
      <c r="D38" s="149"/>
      <c r="E38" s="149"/>
    </row>
    <row r="39" spans="1:5" s="35" customFormat="1" ht="30" customHeight="1">
      <c r="A39" s="148" t="s">
        <v>101</v>
      </c>
      <c r="B39" s="149"/>
      <c r="C39" s="149"/>
      <c r="D39" s="149"/>
      <c r="E39" s="149"/>
    </row>
    <row r="40" spans="1:5" s="35" customFormat="1" ht="48" customHeight="1">
      <c r="A40" s="148" t="s">
        <v>102</v>
      </c>
      <c r="B40" s="149"/>
      <c r="C40" s="149"/>
      <c r="D40" s="149"/>
      <c r="E40" s="149"/>
    </row>
    <row r="41" spans="1:5" s="35" customFormat="1" ht="42" customHeight="1">
      <c r="A41" s="148" t="s">
        <v>103</v>
      </c>
      <c r="B41" s="149"/>
      <c r="C41" s="149"/>
      <c r="D41" s="149"/>
      <c r="E41" s="149"/>
    </row>
    <row r="42" spans="1:5" s="35" customFormat="1" ht="32.1" customHeight="1">
      <c r="A42" s="148" t="s">
        <v>104</v>
      </c>
      <c r="B42" s="149"/>
      <c r="C42" s="149"/>
      <c r="D42" s="149"/>
      <c r="E42" s="149"/>
    </row>
    <row r="43" spans="1:5" s="35" customFormat="1" ht="45" customHeight="1">
      <c r="A43" s="148" t="s">
        <v>105</v>
      </c>
      <c r="B43" s="149"/>
      <c r="C43" s="149"/>
      <c r="D43" s="149"/>
      <c r="E43" s="149"/>
    </row>
    <row r="44" spans="1:5" s="35" customFormat="1" ht="45" customHeight="1">
      <c r="A44" s="148" t="s">
        <v>106</v>
      </c>
      <c r="B44" s="149"/>
      <c r="C44" s="149"/>
      <c r="D44" s="149"/>
      <c r="E44" s="149"/>
    </row>
    <row r="45" spans="1:5" s="35" customFormat="1" ht="36.9" customHeight="1">
      <c r="A45" s="148" t="s">
        <v>107</v>
      </c>
      <c r="B45" s="149"/>
      <c r="C45" s="149"/>
      <c r="D45" s="149"/>
      <c r="E45" s="149"/>
    </row>
    <row r="46" spans="1:5" s="35" customFormat="1" ht="45" customHeight="1">
      <c r="A46" s="148" t="s">
        <v>108</v>
      </c>
      <c r="B46" s="149"/>
      <c r="C46" s="149"/>
      <c r="D46" s="149"/>
      <c r="E46" s="149"/>
    </row>
    <row r="47" spans="1:5" s="35" customFormat="1" ht="45.9" customHeight="1">
      <c r="A47" s="148" t="s">
        <v>109</v>
      </c>
      <c r="B47" s="149"/>
      <c r="C47" s="149"/>
      <c r="D47" s="149"/>
      <c r="E47" s="149"/>
    </row>
    <row r="48" spans="1:5" s="35" customFormat="1" ht="54" customHeight="1">
      <c r="A48" s="148" t="s">
        <v>110</v>
      </c>
      <c r="B48" s="149"/>
      <c r="C48" s="149"/>
      <c r="D48" s="149"/>
      <c r="E48" s="149"/>
    </row>
    <row r="49" spans="1:5" s="35" customFormat="1" ht="32.1" customHeight="1">
      <c r="A49" s="148" t="s">
        <v>111</v>
      </c>
      <c r="B49" s="149"/>
      <c r="C49" s="149"/>
      <c r="D49" s="149"/>
      <c r="E49" s="149"/>
    </row>
    <row r="50" spans="1:5" s="35" customFormat="1" ht="59.1" customHeight="1">
      <c r="A50" s="148" t="s">
        <v>112</v>
      </c>
      <c r="B50" s="149"/>
      <c r="C50" s="149"/>
      <c r="D50" s="149"/>
      <c r="E50" s="149"/>
    </row>
    <row r="51" spans="1:5" s="35" customFormat="1" ht="96" customHeight="1">
      <c r="A51" s="150" t="s">
        <v>113</v>
      </c>
      <c r="B51" s="149"/>
      <c r="C51" s="149"/>
      <c r="D51" s="149"/>
      <c r="E51" s="149"/>
    </row>
  </sheetData>
  <mergeCells count="41">
    <mergeCell ref="A17:E17"/>
    <mergeCell ref="A4:E4"/>
    <mergeCell ref="A5:E5"/>
    <mergeCell ref="A6:E6"/>
    <mergeCell ref="A7:E7"/>
    <mergeCell ref="A8:E8"/>
    <mergeCell ref="A9:E9"/>
    <mergeCell ref="A10:E10"/>
    <mergeCell ref="A11:E11"/>
    <mergeCell ref="A13:E13"/>
    <mergeCell ref="A15:E15"/>
    <mergeCell ref="A16:E16"/>
    <mergeCell ref="A32:E32"/>
    <mergeCell ref="A18:E18"/>
    <mergeCell ref="A19:E19"/>
    <mergeCell ref="A20:E20"/>
    <mergeCell ref="A21:E21"/>
    <mergeCell ref="A22:E22"/>
    <mergeCell ref="A23:E23"/>
    <mergeCell ref="A24:E24"/>
    <mergeCell ref="A26:E26"/>
    <mergeCell ref="A28:E28"/>
    <mergeCell ref="A30:E30"/>
    <mergeCell ref="A31:E31"/>
    <mergeCell ref="A46:E46"/>
    <mergeCell ref="A34:E34"/>
    <mergeCell ref="A35:E35"/>
    <mergeCell ref="A36:E36"/>
    <mergeCell ref="A38:E38"/>
    <mergeCell ref="A39:E39"/>
    <mergeCell ref="A40:E40"/>
    <mergeCell ref="A41:E41"/>
    <mergeCell ref="A42:E42"/>
    <mergeCell ref="A43:E43"/>
    <mergeCell ref="A44:E44"/>
    <mergeCell ref="A45:E45"/>
    <mergeCell ref="A47:E47"/>
    <mergeCell ref="A48:E48"/>
    <mergeCell ref="A49:E49"/>
    <mergeCell ref="A50:E50"/>
    <mergeCell ref="A51:E51"/>
  </mergeCells>
  <pageMargins left="0.25138888888888899" right="0.25138888888888899" top="0.39305555555555599" bottom="0.39305555555555599" header="0.29861111111111099" footer="0.29861111111111099"/>
  <pageSetup paperSize="9" scale="94" fitToHeight="0" orientation="portrait" r:id="rId1"/>
  <headerFooter>
    <oddFooter>&amp;CTERMOTEHNIČKE INSTALACIJE&amp;R&amp;K01+025&amp;P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0C26-41D0-4D3B-BD6E-8AF927333480}">
  <sheetPr>
    <tabColor rgb="FF9BBB59"/>
    <pageSetUpPr fitToPage="1"/>
  </sheetPr>
  <dimension ref="A1:I275"/>
  <sheetViews>
    <sheetView view="pageBreakPreview" zoomScale="90" zoomScaleNormal="90" zoomScaleSheetLayoutView="90" workbookViewId="0">
      <pane ySplit="1" topLeftCell="A230" activePane="bottomLeft" state="frozen"/>
      <selection activeCell="C41" sqref="C41"/>
      <selection pane="bottomLeft" activeCell="E234" sqref="E234"/>
    </sheetView>
  </sheetViews>
  <sheetFormatPr defaultColWidth="9" defaultRowHeight="14.4"/>
  <cols>
    <col min="1" max="1" width="4.44140625" style="38" customWidth="1"/>
    <col min="2" max="2" width="48.88671875" style="39" customWidth="1"/>
    <col min="3" max="3" width="11.33203125" style="40" customWidth="1"/>
    <col min="4" max="4" width="12.33203125" style="40" customWidth="1"/>
    <col min="5" max="5" width="14" style="212" customWidth="1"/>
    <col min="6" max="6" width="15.88671875" style="42" customWidth="1"/>
    <col min="7" max="7" width="16.88671875" style="33" customWidth="1"/>
    <col min="8" max="16384" width="9" style="33"/>
  </cols>
  <sheetData>
    <row r="1" spans="1:6" s="49" customFormat="1">
      <c r="A1" s="43" t="s">
        <v>114</v>
      </c>
      <c r="B1" s="44" t="s">
        <v>115</v>
      </c>
      <c r="C1" s="45" t="s">
        <v>116</v>
      </c>
      <c r="D1" s="46" t="s">
        <v>117</v>
      </c>
      <c r="E1" s="47" t="s">
        <v>118</v>
      </c>
      <c r="F1" s="48" t="s">
        <v>119</v>
      </c>
    </row>
    <row r="2" spans="1:6" ht="12.9" customHeight="1"/>
    <row r="3" spans="1:6" s="55" customFormat="1" ht="13.2">
      <c r="A3" s="50" t="s">
        <v>0</v>
      </c>
      <c r="B3" s="51" t="s">
        <v>120</v>
      </c>
      <c r="C3" s="52"/>
      <c r="D3" s="52"/>
      <c r="E3" s="213"/>
      <c r="F3" s="54"/>
    </row>
    <row r="4" spans="1:6" ht="12.9" customHeight="1"/>
    <row r="5" spans="1:6" s="55" customFormat="1" ht="13.2">
      <c r="A5" s="50" t="s">
        <v>121</v>
      </c>
      <c r="B5" s="51" t="s">
        <v>122</v>
      </c>
      <c r="C5" s="52"/>
      <c r="D5" s="52"/>
      <c r="E5" s="213"/>
      <c r="F5" s="54"/>
    </row>
    <row r="6" spans="1:6" ht="12.9" customHeight="1"/>
    <row r="7" spans="1:6" ht="52.8">
      <c r="A7" s="38" t="s">
        <v>0</v>
      </c>
      <c r="B7" s="56" t="s">
        <v>123</v>
      </c>
    </row>
    <row r="8" spans="1:6" ht="12.9" customHeight="1">
      <c r="B8" s="56"/>
      <c r="C8" s="57" t="s">
        <v>11</v>
      </c>
      <c r="D8" s="58">
        <v>1</v>
      </c>
      <c r="E8" s="214"/>
      <c r="F8" s="59">
        <f>D8*E8</f>
        <v>0</v>
      </c>
    </row>
    <row r="9" spans="1:6" ht="12.9" customHeight="1">
      <c r="B9" s="56"/>
      <c r="F9" s="59"/>
    </row>
    <row r="10" spans="1:6" ht="52.8">
      <c r="A10" s="38" t="s">
        <v>2</v>
      </c>
      <c r="B10" s="56" t="s">
        <v>124</v>
      </c>
      <c r="D10" s="58"/>
      <c r="E10" s="214"/>
      <c r="F10" s="59"/>
    </row>
    <row r="11" spans="1:6" ht="12.9" customHeight="1">
      <c r="B11" s="56"/>
      <c r="C11" s="40" t="s">
        <v>11</v>
      </c>
      <c r="D11" s="58">
        <v>1</v>
      </c>
      <c r="E11" s="214"/>
      <c r="F11" s="59">
        <f>D11*E11</f>
        <v>0</v>
      </c>
    </row>
    <row r="12" spans="1:6" ht="12.9" customHeight="1">
      <c r="B12" s="56"/>
      <c r="D12" s="58"/>
      <c r="E12" s="214"/>
      <c r="F12" s="59"/>
    </row>
    <row r="13" spans="1:6" ht="39.6">
      <c r="A13" s="38" t="s">
        <v>3</v>
      </c>
      <c r="B13" s="56" t="s">
        <v>125</v>
      </c>
      <c r="D13" s="58"/>
      <c r="E13" s="214"/>
      <c r="F13" s="59"/>
    </row>
    <row r="14" spans="1:6" ht="12.9" customHeight="1">
      <c r="B14" s="56"/>
      <c r="C14" s="40" t="s">
        <v>11</v>
      </c>
      <c r="D14" s="58">
        <v>1</v>
      </c>
      <c r="E14" s="214"/>
      <c r="F14" s="59">
        <f>D14*E14</f>
        <v>0</v>
      </c>
    </row>
    <row r="15" spans="1:6" ht="12.9" customHeight="1">
      <c r="B15" s="56"/>
      <c r="D15" s="58"/>
    </row>
    <row r="16" spans="1:6" ht="12.9" customHeight="1">
      <c r="B16" s="60" t="s">
        <v>126</v>
      </c>
    </row>
    <row r="17" spans="1:6" ht="12.9" customHeight="1">
      <c r="B17" s="61" t="s">
        <v>127</v>
      </c>
    </row>
    <row r="18" spans="1:6" ht="12.9" customHeight="1">
      <c r="B18" s="56"/>
    </row>
    <row r="19" spans="1:6" s="55" customFormat="1" ht="13.2">
      <c r="A19" s="50" t="s">
        <v>121</v>
      </c>
      <c r="B19" s="51" t="s">
        <v>128</v>
      </c>
      <c r="C19" s="52"/>
      <c r="D19" s="52"/>
      <c r="E19" s="213"/>
      <c r="F19" s="54">
        <f>SUM(F7:F14)</f>
        <v>0</v>
      </c>
    </row>
    <row r="20" spans="1:6" ht="12.9" customHeight="1">
      <c r="B20" s="56"/>
    </row>
    <row r="21" spans="1:6" ht="12.9" customHeight="1">
      <c r="B21" s="56"/>
    </row>
    <row r="22" spans="1:6" s="55" customFormat="1" ht="13.2">
      <c r="A22" s="50" t="s">
        <v>129</v>
      </c>
      <c r="B22" s="51" t="s">
        <v>130</v>
      </c>
      <c r="C22" s="52"/>
      <c r="D22" s="52"/>
      <c r="E22" s="213"/>
      <c r="F22" s="54"/>
    </row>
    <row r="23" spans="1:6" ht="12.9" customHeight="1">
      <c r="B23" s="56"/>
    </row>
    <row r="24" spans="1:6" ht="52.8">
      <c r="A24" s="38" t="s">
        <v>0</v>
      </c>
      <c r="B24" s="62" t="s">
        <v>131</v>
      </c>
      <c r="F24" s="59"/>
    </row>
    <row r="25" spans="1:6" ht="39.6">
      <c r="B25" s="62" t="s">
        <v>132</v>
      </c>
      <c r="F25" s="59"/>
    </row>
    <row r="26" spans="1:6" ht="12.9" customHeight="1">
      <c r="B26" s="62"/>
      <c r="C26" s="40" t="s">
        <v>11</v>
      </c>
      <c r="D26" s="58">
        <v>1</v>
      </c>
      <c r="E26" s="214"/>
      <c r="F26" s="59">
        <f>D26*E26</f>
        <v>0</v>
      </c>
    </row>
    <row r="27" spans="1:6" ht="12.9" customHeight="1">
      <c r="B27" s="62"/>
      <c r="F27" s="59"/>
    </row>
    <row r="28" spans="1:6" ht="39.6">
      <c r="A28" s="38" t="s">
        <v>2</v>
      </c>
      <c r="B28" s="62" t="s">
        <v>133</v>
      </c>
      <c r="D28" s="58"/>
      <c r="E28" s="214"/>
      <c r="F28" s="59"/>
    </row>
    <row r="29" spans="1:6" ht="12.9" customHeight="1">
      <c r="B29" s="62"/>
      <c r="C29" s="40" t="s">
        <v>11</v>
      </c>
      <c r="D29" s="58">
        <v>1</v>
      </c>
      <c r="E29" s="214"/>
      <c r="F29" s="59">
        <f>D29*E29</f>
        <v>0</v>
      </c>
    </row>
    <row r="30" spans="1:6" ht="12.9" customHeight="1">
      <c r="B30" s="62"/>
      <c r="D30" s="58"/>
      <c r="E30" s="214"/>
      <c r="F30" s="59"/>
    </row>
    <row r="31" spans="1:6" ht="12.9" customHeight="1">
      <c r="A31" s="38" t="s">
        <v>3</v>
      </c>
      <c r="B31" s="62" t="s">
        <v>134</v>
      </c>
      <c r="D31" s="58"/>
      <c r="E31" s="214"/>
      <c r="F31" s="59"/>
    </row>
    <row r="32" spans="1:6" ht="12.9" customHeight="1">
      <c r="B32" s="62"/>
      <c r="C32" s="40" t="s">
        <v>11</v>
      </c>
      <c r="D32" s="58">
        <v>1</v>
      </c>
      <c r="E32" s="214"/>
      <c r="F32" s="59">
        <f>D32*E32</f>
        <v>0</v>
      </c>
    </row>
    <row r="33" spans="1:6" ht="12.9" customHeight="1">
      <c r="B33" s="62"/>
      <c r="E33" s="214"/>
    </row>
    <row r="34" spans="1:6" s="55" customFormat="1" ht="13.2">
      <c r="A34" s="50" t="s">
        <v>129</v>
      </c>
      <c r="B34" s="51" t="s">
        <v>135</v>
      </c>
      <c r="C34" s="52"/>
      <c r="D34" s="52"/>
      <c r="E34" s="213"/>
      <c r="F34" s="54">
        <f>SUM(F26:F32)</f>
        <v>0</v>
      </c>
    </row>
    <row r="35" spans="1:6" ht="12.9" customHeight="1">
      <c r="B35" s="62"/>
      <c r="E35" s="214"/>
    </row>
    <row r="36" spans="1:6" ht="12.9" customHeight="1">
      <c r="B36" s="62"/>
      <c r="E36" s="214"/>
    </row>
    <row r="37" spans="1:6" s="55" customFormat="1" ht="13.2">
      <c r="A37" s="50" t="s">
        <v>136</v>
      </c>
      <c r="B37" s="51" t="s">
        <v>137</v>
      </c>
      <c r="C37" s="52"/>
      <c r="D37" s="52"/>
      <c r="E37" s="213"/>
      <c r="F37" s="54"/>
    </row>
    <row r="38" spans="1:6" ht="12.9" customHeight="1">
      <c r="B38" s="62"/>
      <c r="E38" s="214"/>
    </row>
    <row r="39" spans="1:6" ht="39.6">
      <c r="A39" s="38" t="s">
        <v>0</v>
      </c>
      <c r="B39" s="62" t="s">
        <v>138</v>
      </c>
      <c r="D39" s="58"/>
      <c r="E39" s="214"/>
    </row>
    <row r="40" spans="1:6" ht="12.9" customHeight="1">
      <c r="B40" s="62" t="s">
        <v>139</v>
      </c>
      <c r="C40" s="40" t="s">
        <v>140</v>
      </c>
      <c r="D40" s="58">
        <v>3</v>
      </c>
      <c r="E40" s="214"/>
      <c r="F40" s="59">
        <f>D40*E40</f>
        <v>0</v>
      </c>
    </row>
    <row r="41" spans="1:6" ht="12.9" customHeight="1">
      <c r="B41" s="62"/>
      <c r="D41" s="58"/>
      <c r="F41" s="59"/>
    </row>
    <row r="42" spans="1:6" s="35" customFormat="1" ht="79.2">
      <c r="A42" s="38" t="s">
        <v>2</v>
      </c>
      <c r="B42" s="63" t="s">
        <v>141</v>
      </c>
      <c r="C42" s="64"/>
      <c r="D42" s="65"/>
      <c r="E42" s="215"/>
      <c r="F42" s="59"/>
    </row>
    <row r="43" spans="1:6" s="35" customFormat="1">
      <c r="A43" s="38"/>
      <c r="B43" s="66" t="s">
        <v>142</v>
      </c>
      <c r="C43" s="64" t="s">
        <v>143</v>
      </c>
      <c r="D43" s="65">
        <v>16</v>
      </c>
      <c r="E43" s="215"/>
      <c r="F43" s="59">
        <f t="shared" ref="F43:F45" si="0">E43*D43</f>
        <v>0</v>
      </c>
    </row>
    <row r="44" spans="1:6" s="35" customFormat="1">
      <c r="A44" s="38"/>
      <c r="B44" s="66" t="s">
        <v>144</v>
      </c>
      <c r="C44" s="64" t="s">
        <v>143</v>
      </c>
      <c r="D44" s="65">
        <v>8</v>
      </c>
      <c r="E44" s="215"/>
      <c r="F44" s="59">
        <f t="shared" si="0"/>
        <v>0</v>
      </c>
    </row>
    <row r="45" spans="1:6" s="35" customFormat="1">
      <c r="A45" s="38"/>
      <c r="B45" s="66" t="s">
        <v>145</v>
      </c>
      <c r="C45" s="64" t="s">
        <v>143</v>
      </c>
      <c r="D45" s="65">
        <v>2</v>
      </c>
      <c r="E45" s="215"/>
      <c r="F45" s="59">
        <f t="shared" si="0"/>
        <v>0</v>
      </c>
    </row>
    <row r="46" spans="1:6" s="35" customFormat="1">
      <c r="A46" s="38"/>
      <c r="B46" s="63"/>
      <c r="C46" s="64"/>
      <c r="D46" s="65"/>
      <c r="E46" s="215"/>
      <c r="F46" s="59"/>
    </row>
    <row r="47" spans="1:6" s="35" customFormat="1" ht="26.4">
      <c r="A47" s="38" t="s">
        <v>3</v>
      </c>
      <c r="B47" s="63" t="s">
        <v>146</v>
      </c>
      <c r="C47" s="64"/>
      <c r="D47" s="65"/>
      <c r="E47" s="215"/>
      <c r="F47" s="59"/>
    </row>
    <row r="48" spans="1:6" s="35" customFormat="1">
      <c r="A48" s="38"/>
      <c r="B48" s="63" t="s">
        <v>147</v>
      </c>
      <c r="C48" s="64" t="s">
        <v>1</v>
      </c>
      <c r="D48" s="65">
        <v>2</v>
      </c>
      <c r="E48" s="215"/>
      <c r="F48" s="59">
        <f>E48*D48</f>
        <v>0</v>
      </c>
    </row>
    <row r="49" spans="1:6" s="35" customFormat="1">
      <c r="A49" s="38"/>
      <c r="B49" s="63"/>
      <c r="C49" s="64"/>
      <c r="D49" s="65"/>
      <c r="E49" s="215"/>
      <c r="F49" s="59"/>
    </row>
    <row r="50" spans="1:6" s="35" customFormat="1" ht="26.4">
      <c r="A50" s="38" t="s">
        <v>4</v>
      </c>
      <c r="B50" s="63" t="s">
        <v>148</v>
      </c>
      <c r="C50" s="64"/>
      <c r="D50" s="65"/>
      <c r="E50" s="215"/>
      <c r="F50" s="59"/>
    </row>
    <row r="51" spans="1:6" s="35" customFormat="1">
      <c r="A51" s="38"/>
      <c r="B51" s="63"/>
      <c r="C51" s="64" t="s">
        <v>11</v>
      </c>
      <c r="D51" s="65">
        <v>2</v>
      </c>
      <c r="E51" s="215"/>
      <c r="F51" s="59">
        <f>E51*D51</f>
        <v>0</v>
      </c>
    </row>
    <row r="52" spans="1:6" s="35" customFormat="1">
      <c r="A52" s="38"/>
      <c r="B52" s="63"/>
      <c r="C52" s="64"/>
      <c r="D52" s="65"/>
      <c r="E52" s="215"/>
      <c r="F52" s="59"/>
    </row>
    <row r="53" spans="1:6" s="35" customFormat="1" ht="39.6">
      <c r="A53" s="38" t="s">
        <v>5</v>
      </c>
      <c r="B53" s="63" t="s">
        <v>149</v>
      </c>
      <c r="C53" s="64"/>
      <c r="D53" s="65"/>
      <c r="E53" s="215"/>
      <c r="F53" s="59"/>
    </row>
    <row r="54" spans="1:6" s="35" customFormat="1">
      <c r="A54" s="38"/>
      <c r="B54" s="63" t="s">
        <v>142</v>
      </c>
      <c r="C54" s="64" t="s">
        <v>1</v>
      </c>
      <c r="D54" s="65">
        <v>1</v>
      </c>
      <c r="E54" s="215"/>
      <c r="F54" s="59">
        <f>E54*D54</f>
        <v>0</v>
      </c>
    </row>
    <row r="55" spans="1:6" s="35" customFormat="1" ht="15.6">
      <c r="A55" s="38"/>
      <c r="B55" s="67"/>
      <c r="C55" s="64"/>
      <c r="D55" s="65"/>
      <c r="E55" s="215"/>
      <c r="F55" s="59"/>
    </row>
    <row r="56" spans="1:6" s="35" customFormat="1" ht="79.2">
      <c r="A56" s="38" t="s">
        <v>6</v>
      </c>
      <c r="B56" s="63" t="s">
        <v>150</v>
      </c>
      <c r="C56" s="64"/>
      <c r="D56" s="65"/>
      <c r="E56" s="215"/>
      <c r="F56" s="59"/>
    </row>
    <row r="57" spans="1:6" s="35" customFormat="1" ht="15.6">
      <c r="A57" s="38"/>
      <c r="B57" s="67"/>
      <c r="C57" s="64" t="s">
        <v>11</v>
      </c>
      <c r="D57" s="65">
        <v>1</v>
      </c>
      <c r="E57" s="215"/>
      <c r="F57" s="59">
        <f>E57*D57</f>
        <v>0</v>
      </c>
    </row>
    <row r="58" spans="1:6" s="35" customFormat="1">
      <c r="A58" s="38"/>
      <c r="B58" s="63"/>
      <c r="C58" s="64"/>
      <c r="D58" s="65"/>
      <c r="E58" s="215"/>
      <c r="F58" s="59"/>
    </row>
    <row r="59" spans="1:6" s="35" customFormat="1" ht="26.4">
      <c r="A59" s="38" t="s">
        <v>8</v>
      </c>
      <c r="B59" s="63" t="s">
        <v>151</v>
      </c>
      <c r="C59" s="64"/>
      <c r="D59" s="65"/>
      <c r="E59" s="215"/>
      <c r="F59" s="59"/>
    </row>
    <row r="60" spans="1:6" s="35" customFormat="1">
      <c r="A60" s="38"/>
      <c r="B60" s="63" t="s">
        <v>142</v>
      </c>
      <c r="C60" s="64" t="s">
        <v>1</v>
      </c>
      <c r="D60" s="65">
        <v>1</v>
      </c>
      <c r="E60" s="215"/>
      <c r="F60" s="59">
        <f>E60*D60</f>
        <v>0</v>
      </c>
    </row>
    <row r="61" spans="1:6" s="35" customFormat="1">
      <c r="A61" s="38"/>
      <c r="B61" s="63"/>
      <c r="C61" s="64"/>
      <c r="D61" s="65"/>
      <c r="E61" s="215"/>
      <c r="F61" s="59"/>
    </row>
    <row r="62" spans="1:6" s="35" customFormat="1" ht="39.6">
      <c r="A62" s="38" t="s">
        <v>7</v>
      </c>
      <c r="B62" s="63" t="s">
        <v>152</v>
      </c>
      <c r="C62" s="64"/>
      <c r="D62" s="65"/>
      <c r="E62" s="215"/>
      <c r="F62" s="59"/>
    </row>
    <row r="63" spans="1:6" s="35" customFormat="1">
      <c r="A63" s="38"/>
      <c r="B63" s="66" t="s">
        <v>144</v>
      </c>
      <c r="C63" s="68" t="s">
        <v>1</v>
      </c>
      <c r="D63" s="65">
        <v>2</v>
      </c>
      <c r="E63" s="215"/>
      <c r="F63" s="59">
        <f>E63*D63</f>
        <v>0</v>
      </c>
    </row>
    <row r="64" spans="1:6" s="35" customFormat="1">
      <c r="A64" s="38"/>
      <c r="B64" s="63"/>
      <c r="C64" s="64"/>
      <c r="D64" s="65"/>
      <c r="E64" s="215"/>
      <c r="F64" s="59"/>
    </row>
    <row r="65" spans="1:6" s="35" customFormat="1" ht="26.4">
      <c r="A65" s="38" t="s">
        <v>9</v>
      </c>
      <c r="B65" s="63" t="s">
        <v>153</v>
      </c>
      <c r="C65" s="64"/>
      <c r="D65" s="65"/>
      <c r="E65" s="215"/>
      <c r="F65" s="59"/>
    </row>
    <row r="66" spans="1:6" s="35" customFormat="1">
      <c r="A66" s="38"/>
      <c r="B66" s="66" t="s">
        <v>154</v>
      </c>
      <c r="C66" s="68" t="s">
        <v>1</v>
      </c>
      <c r="D66" s="65">
        <v>1</v>
      </c>
      <c r="E66" s="215"/>
      <c r="F66" s="59">
        <f>E66*D66</f>
        <v>0</v>
      </c>
    </row>
    <row r="67" spans="1:6" s="35" customFormat="1">
      <c r="A67" s="38"/>
      <c r="B67" s="66" t="s">
        <v>155</v>
      </c>
      <c r="C67" s="68" t="s">
        <v>1</v>
      </c>
      <c r="D67" s="65">
        <v>1</v>
      </c>
      <c r="E67" s="215"/>
      <c r="F67" s="59">
        <f>E67*D67</f>
        <v>0</v>
      </c>
    </row>
    <row r="68" spans="1:6" s="35" customFormat="1">
      <c r="A68" s="38"/>
      <c r="B68" s="66" t="s">
        <v>156</v>
      </c>
      <c r="C68" s="68" t="s">
        <v>1</v>
      </c>
      <c r="D68" s="65">
        <v>1</v>
      </c>
      <c r="E68" s="215"/>
      <c r="F68" s="59">
        <f>E68*D68</f>
        <v>0</v>
      </c>
    </row>
    <row r="69" spans="1:6" s="35" customFormat="1" ht="15.6">
      <c r="A69" s="38"/>
      <c r="B69" s="67"/>
      <c r="C69" s="64"/>
      <c r="D69" s="65"/>
      <c r="E69" s="215"/>
      <c r="F69" s="59"/>
    </row>
    <row r="70" spans="1:6" s="35" customFormat="1" ht="26.4">
      <c r="A70" s="38" t="s">
        <v>31</v>
      </c>
      <c r="B70" s="63" t="s">
        <v>157</v>
      </c>
      <c r="C70" s="64"/>
      <c r="D70" s="65"/>
      <c r="E70" s="215"/>
      <c r="F70" s="59"/>
    </row>
    <row r="71" spans="1:6" s="35" customFormat="1" ht="15.6">
      <c r="A71" s="38"/>
      <c r="B71" s="67"/>
      <c r="C71" s="68" t="s">
        <v>158</v>
      </c>
      <c r="D71" s="65">
        <v>4</v>
      </c>
      <c r="E71" s="215"/>
      <c r="F71" s="59">
        <f>E71*D71</f>
        <v>0</v>
      </c>
    </row>
    <row r="72" spans="1:6" s="35" customFormat="1" ht="15.6">
      <c r="A72" s="38"/>
      <c r="B72" s="67"/>
      <c r="C72" s="64"/>
      <c r="D72" s="65"/>
      <c r="E72" s="215"/>
      <c r="F72" s="59"/>
    </row>
    <row r="73" spans="1:6" s="35" customFormat="1" ht="26.4">
      <c r="A73" s="38" t="s">
        <v>159</v>
      </c>
      <c r="B73" s="63" t="s">
        <v>160</v>
      </c>
      <c r="C73" s="64"/>
      <c r="D73" s="65"/>
      <c r="E73" s="215"/>
      <c r="F73" s="59"/>
    </row>
    <row r="74" spans="1:6" s="35" customFormat="1">
      <c r="A74" s="38"/>
      <c r="B74" s="63"/>
      <c r="C74" s="68" t="s">
        <v>11</v>
      </c>
      <c r="D74" s="65">
        <v>1</v>
      </c>
      <c r="E74" s="215"/>
      <c r="F74" s="59">
        <f>E74*D74</f>
        <v>0</v>
      </c>
    </row>
    <row r="75" spans="1:6" s="35" customFormat="1">
      <c r="A75" s="38"/>
      <c r="B75" s="63"/>
      <c r="C75" s="68"/>
      <c r="D75" s="65"/>
      <c r="E75" s="215"/>
      <c r="F75" s="59"/>
    </row>
    <row r="76" spans="1:6" s="35" customFormat="1" ht="26.1" customHeight="1">
      <c r="A76" s="38" t="s">
        <v>10</v>
      </c>
      <c r="B76" s="63" t="s">
        <v>161</v>
      </c>
      <c r="C76" s="68"/>
      <c r="D76" s="65"/>
      <c r="E76" s="215"/>
      <c r="F76" s="59"/>
    </row>
    <row r="77" spans="1:6" s="35" customFormat="1">
      <c r="A77" s="38"/>
      <c r="B77" s="63"/>
      <c r="C77" s="68" t="s">
        <v>11</v>
      </c>
      <c r="D77" s="65">
        <v>1</v>
      </c>
      <c r="E77" s="215"/>
      <c r="F77" s="59">
        <f>E77*D77</f>
        <v>0</v>
      </c>
    </row>
    <row r="78" spans="1:6" s="35" customFormat="1">
      <c r="A78" s="38"/>
      <c r="B78" s="63"/>
      <c r="C78" s="68"/>
      <c r="D78" s="65"/>
      <c r="E78" s="215"/>
      <c r="F78" s="59"/>
    </row>
    <row r="79" spans="1:6" s="35" customFormat="1">
      <c r="A79" s="38"/>
      <c r="B79" s="63"/>
      <c r="C79" s="68"/>
      <c r="D79" s="65"/>
      <c r="E79" s="215"/>
      <c r="F79" s="59"/>
    </row>
    <row r="80" spans="1:6" s="35" customFormat="1" ht="66">
      <c r="A80" s="208" t="s">
        <v>162</v>
      </c>
      <c r="B80" s="63" t="s">
        <v>163</v>
      </c>
      <c r="C80" s="68"/>
      <c r="D80" s="65"/>
      <c r="E80" s="215"/>
      <c r="F80" s="59"/>
    </row>
    <row r="81" spans="1:6" s="35" customFormat="1">
      <c r="A81" s="38"/>
      <c r="B81" s="63"/>
      <c r="C81" s="68" t="s">
        <v>11</v>
      </c>
      <c r="D81" s="65">
        <v>1</v>
      </c>
      <c r="E81" s="215"/>
      <c r="F81" s="59">
        <f>E81*D81</f>
        <v>0</v>
      </c>
    </row>
    <row r="82" spans="1:6" s="35" customFormat="1" ht="15.6">
      <c r="A82" s="69"/>
      <c r="B82" s="67"/>
      <c r="C82" s="64"/>
      <c r="D82" s="65"/>
      <c r="E82" s="216"/>
      <c r="F82" s="70"/>
    </row>
    <row r="83" spans="1:6" s="35" customFormat="1" ht="13.2">
      <c r="A83" s="71" t="s">
        <v>136</v>
      </c>
      <c r="B83" s="71" t="s">
        <v>164</v>
      </c>
      <c r="C83" s="72"/>
      <c r="D83" s="51"/>
      <c r="E83" s="217"/>
      <c r="F83" s="73">
        <f>SUM(F40:F81)</f>
        <v>0</v>
      </c>
    </row>
    <row r="84" spans="1:6" ht="12.9" customHeight="1">
      <c r="D84" s="58"/>
    </row>
    <row r="85" spans="1:6" ht="12.9" customHeight="1">
      <c r="D85" s="58"/>
    </row>
    <row r="86" spans="1:6" s="55" customFormat="1" ht="13.2">
      <c r="A86" s="50" t="s">
        <v>0</v>
      </c>
      <c r="B86" s="51" t="s">
        <v>120</v>
      </c>
      <c r="C86" s="52"/>
      <c r="D86" s="52"/>
      <c r="E86" s="213"/>
      <c r="F86" s="54"/>
    </row>
    <row r="87" spans="1:6" ht="12.9" customHeight="1">
      <c r="D87" s="58"/>
    </row>
    <row r="88" spans="1:6" s="55" customFormat="1" ht="12.9" customHeight="1">
      <c r="A88" s="74" t="s">
        <v>121</v>
      </c>
      <c r="B88" s="75" t="s">
        <v>122</v>
      </c>
      <c r="C88" s="64"/>
      <c r="D88" s="64"/>
      <c r="E88" s="218"/>
      <c r="F88" s="77">
        <f>F19</f>
        <v>0</v>
      </c>
    </row>
    <row r="89" spans="1:6" s="55" customFormat="1" ht="12.9" customHeight="1">
      <c r="A89" s="74" t="s">
        <v>129</v>
      </c>
      <c r="B89" s="75" t="s">
        <v>130</v>
      </c>
      <c r="C89" s="64"/>
      <c r="D89" s="64"/>
      <c r="E89" s="218"/>
      <c r="F89" s="77">
        <f>F34</f>
        <v>0</v>
      </c>
    </row>
    <row r="90" spans="1:6" s="55" customFormat="1" ht="12.9" customHeight="1">
      <c r="A90" s="74" t="s">
        <v>136</v>
      </c>
      <c r="B90" s="75" t="s">
        <v>137</v>
      </c>
      <c r="C90" s="64"/>
      <c r="D90" s="64"/>
      <c r="E90" s="218"/>
      <c r="F90" s="77">
        <f>F83</f>
        <v>0</v>
      </c>
    </row>
    <row r="91" spans="1:6" ht="12.9" customHeight="1"/>
    <row r="92" spans="1:6" s="55" customFormat="1" ht="13.2">
      <c r="A92" s="50" t="s">
        <v>0</v>
      </c>
      <c r="B92" s="51" t="s">
        <v>165</v>
      </c>
      <c r="C92" s="52"/>
      <c r="D92" s="52"/>
      <c r="E92" s="213"/>
      <c r="F92" s="78">
        <f>SUM(F88:F90)</f>
        <v>0</v>
      </c>
    </row>
    <row r="93" spans="1:6" ht="12.9" customHeight="1"/>
    <row r="94" spans="1:6" ht="12.9" customHeight="1"/>
    <row r="95" spans="1:6" s="35" customFormat="1" ht="13.2">
      <c r="A95" s="71" t="s">
        <v>2</v>
      </c>
      <c r="B95" s="71" t="s">
        <v>166</v>
      </c>
      <c r="C95" s="72"/>
      <c r="D95" s="51"/>
      <c r="E95" s="217"/>
      <c r="F95" s="73"/>
    </row>
    <row r="96" spans="1:6" ht="12.9" customHeight="1"/>
    <row r="97" spans="1:6" ht="52.8">
      <c r="A97" s="38" t="s">
        <v>0</v>
      </c>
      <c r="B97" s="63" t="s">
        <v>167</v>
      </c>
      <c r="E97" s="215"/>
    </row>
    <row r="98" spans="1:6" ht="12.9" customHeight="1">
      <c r="B98" s="63" t="s">
        <v>168</v>
      </c>
      <c r="C98" s="68" t="s">
        <v>11</v>
      </c>
      <c r="D98" s="65">
        <v>1</v>
      </c>
      <c r="E98" s="215"/>
      <c r="F98" s="59">
        <f>E98*D98</f>
        <v>0</v>
      </c>
    </row>
    <row r="99" spans="1:6" ht="12.9" customHeight="1">
      <c r="B99" s="63"/>
      <c r="E99" s="215"/>
    </row>
    <row r="100" spans="1:6" ht="39.6">
      <c r="A100" s="38" t="s">
        <v>2</v>
      </c>
      <c r="B100" s="63" t="s">
        <v>169</v>
      </c>
      <c r="D100" s="65"/>
      <c r="E100" s="215"/>
    </row>
    <row r="101" spans="1:6" ht="12.9" customHeight="1">
      <c r="B101" s="63" t="s">
        <v>170</v>
      </c>
      <c r="C101" s="40" t="s">
        <v>1</v>
      </c>
      <c r="D101" s="65">
        <v>3</v>
      </c>
      <c r="E101" s="215"/>
      <c r="F101" s="59">
        <f t="shared" ref="F101:F105" si="1">E101*D101</f>
        <v>0</v>
      </c>
    </row>
    <row r="102" spans="1:6" ht="12.9" customHeight="1">
      <c r="B102" s="63" t="s">
        <v>171</v>
      </c>
      <c r="C102" s="40" t="s">
        <v>1</v>
      </c>
      <c r="D102" s="65">
        <v>1</v>
      </c>
      <c r="E102" s="215"/>
      <c r="F102" s="59">
        <f t="shared" si="1"/>
        <v>0</v>
      </c>
    </row>
    <row r="103" spans="1:6" ht="12.9" customHeight="1">
      <c r="B103" s="63" t="s">
        <v>172</v>
      </c>
      <c r="C103" s="40" t="s">
        <v>1</v>
      </c>
      <c r="D103" s="65">
        <v>1</v>
      </c>
      <c r="E103" s="215"/>
      <c r="F103" s="59">
        <f t="shared" si="1"/>
        <v>0</v>
      </c>
    </row>
    <row r="104" spans="1:6" ht="12.9" customHeight="1">
      <c r="B104" s="63" t="s">
        <v>173</v>
      </c>
      <c r="C104" s="40" t="s">
        <v>1</v>
      </c>
      <c r="D104" s="65">
        <v>3</v>
      </c>
      <c r="E104" s="215"/>
      <c r="F104" s="59">
        <f t="shared" si="1"/>
        <v>0</v>
      </c>
    </row>
    <row r="105" spans="1:6" ht="12.9" customHeight="1">
      <c r="B105" s="63" t="s">
        <v>174</v>
      </c>
      <c r="C105" s="40" t="s">
        <v>1</v>
      </c>
      <c r="D105" s="65">
        <v>1</v>
      </c>
      <c r="E105" s="215"/>
      <c r="F105" s="59">
        <f t="shared" si="1"/>
        <v>0</v>
      </c>
    </row>
    <row r="106" spans="1:6" ht="24.9" customHeight="1">
      <c r="B106" s="63" t="s">
        <v>175</v>
      </c>
      <c r="C106" s="40" t="s">
        <v>11</v>
      </c>
      <c r="D106" s="65">
        <v>1</v>
      </c>
      <c r="E106" s="215"/>
      <c r="F106" s="59">
        <f>E106*D106</f>
        <v>0</v>
      </c>
    </row>
    <row r="107" spans="1:6" ht="12.9" customHeight="1">
      <c r="B107" s="63"/>
      <c r="E107" s="215"/>
    </row>
    <row r="108" spans="1:6" ht="66">
      <c r="A108" s="38" t="s">
        <v>3</v>
      </c>
      <c r="B108" s="63" t="s">
        <v>176</v>
      </c>
      <c r="E108" s="215"/>
    </row>
    <row r="109" spans="1:6" ht="12.9" customHeight="1">
      <c r="C109" s="40" t="s">
        <v>11</v>
      </c>
      <c r="D109" s="65">
        <v>1</v>
      </c>
      <c r="E109" s="215"/>
      <c r="F109" s="59">
        <f>E109*D109</f>
        <v>0</v>
      </c>
    </row>
    <row r="111" spans="1:6" s="35" customFormat="1" ht="13.2">
      <c r="A111" s="71" t="s">
        <v>2</v>
      </c>
      <c r="B111" s="71" t="s">
        <v>177</v>
      </c>
      <c r="C111" s="72"/>
      <c r="D111" s="51"/>
      <c r="E111" s="217"/>
      <c r="F111" s="73">
        <f>SUM(F98:F109)</f>
        <v>0</v>
      </c>
    </row>
    <row r="112" spans="1:6" ht="12.9" customHeight="1"/>
    <row r="113" spans="1:6" s="35" customFormat="1" ht="13.2">
      <c r="A113" s="71" t="s">
        <v>3</v>
      </c>
      <c r="B113" s="71" t="s">
        <v>178</v>
      </c>
      <c r="C113" s="72"/>
      <c r="D113" s="51"/>
      <c r="E113" s="217"/>
      <c r="F113" s="73"/>
    </row>
    <row r="114" spans="1:6" s="35" customFormat="1" ht="13.2">
      <c r="A114" s="69"/>
      <c r="B114" s="63"/>
      <c r="C114" s="64"/>
      <c r="D114" s="79"/>
      <c r="E114" s="215"/>
      <c r="F114" s="59"/>
    </row>
    <row r="115" spans="1:6" s="55" customFormat="1" ht="114.9" customHeight="1">
      <c r="A115" s="74" t="s">
        <v>0</v>
      </c>
      <c r="B115" s="63" t="s">
        <v>179</v>
      </c>
      <c r="C115" s="80"/>
      <c r="D115" s="81"/>
      <c r="E115" s="215"/>
      <c r="F115" s="59"/>
    </row>
    <row r="116" spans="1:6" s="55" customFormat="1" ht="26.4">
      <c r="A116" s="74"/>
      <c r="B116" s="82" t="s">
        <v>180</v>
      </c>
      <c r="C116" s="80"/>
      <c r="D116" s="81"/>
      <c r="E116" s="215"/>
      <c r="F116" s="59"/>
    </row>
    <row r="117" spans="1:6" s="85" customFormat="1" ht="13.2">
      <c r="A117" s="83"/>
      <c r="B117" s="63" t="s">
        <v>181</v>
      </c>
      <c r="C117" s="84"/>
      <c r="D117" s="84"/>
      <c r="E117" s="215"/>
      <c r="F117" s="59"/>
    </row>
    <row r="118" spans="1:6" s="85" customFormat="1" ht="13.2">
      <c r="A118" s="83"/>
      <c r="B118" s="63" t="s">
        <v>182</v>
      </c>
      <c r="C118" s="84"/>
      <c r="D118" s="84"/>
      <c r="E118" s="215"/>
      <c r="F118" s="59"/>
    </row>
    <row r="119" spans="1:6" s="85" customFormat="1" ht="13.2">
      <c r="A119" s="83"/>
      <c r="B119" s="63" t="s">
        <v>183</v>
      </c>
      <c r="C119" s="84"/>
      <c r="D119" s="84"/>
      <c r="E119" s="215"/>
      <c r="F119" s="59"/>
    </row>
    <row r="120" spans="1:6" s="85" customFormat="1" ht="13.2">
      <c r="A120" s="83"/>
      <c r="B120" s="63" t="s">
        <v>184</v>
      </c>
      <c r="C120" s="84"/>
      <c r="D120" s="84"/>
      <c r="E120" s="215"/>
      <c r="F120" s="59"/>
    </row>
    <row r="121" spans="1:6" s="85" customFormat="1" ht="26.4">
      <c r="A121" s="83"/>
      <c r="B121" s="63" t="s">
        <v>185</v>
      </c>
      <c r="C121" s="84"/>
      <c r="D121" s="84"/>
      <c r="E121" s="215"/>
      <c r="F121" s="59"/>
    </row>
    <row r="122" spans="1:6" s="85" customFormat="1" ht="26.4">
      <c r="A122" s="83"/>
      <c r="B122" s="63" t="s">
        <v>186</v>
      </c>
      <c r="C122" s="84"/>
      <c r="D122" s="84"/>
      <c r="E122" s="215"/>
      <c r="F122" s="59"/>
    </row>
    <row r="123" spans="1:6" s="85" customFormat="1" ht="13.2">
      <c r="A123" s="83"/>
      <c r="B123" s="63" t="s">
        <v>187</v>
      </c>
      <c r="C123" s="84"/>
      <c r="D123" s="84"/>
      <c r="E123" s="215"/>
      <c r="F123" s="59"/>
    </row>
    <row r="124" spans="1:6" s="85" customFormat="1" ht="13.2">
      <c r="A124" s="83"/>
      <c r="B124" s="63" t="s">
        <v>188</v>
      </c>
      <c r="C124" s="84"/>
      <c r="D124" s="84"/>
      <c r="E124" s="215"/>
      <c r="F124" s="59"/>
    </row>
    <row r="125" spans="1:6" s="85" customFormat="1" ht="13.2">
      <c r="A125" s="83"/>
      <c r="B125" s="63" t="s">
        <v>189</v>
      </c>
      <c r="C125" s="84"/>
      <c r="D125" s="84"/>
      <c r="E125" s="215"/>
      <c r="F125" s="59"/>
    </row>
    <row r="126" spans="1:6" s="85" customFormat="1" ht="13.2">
      <c r="A126" s="83"/>
      <c r="B126" s="63" t="s">
        <v>190</v>
      </c>
      <c r="C126" s="84"/>
      <c r="D126" s="84"/>
      <c r="E126" s="215"/>
      <c r="F126" s="59"/>
    </row>
    <row r="127" spans="1:6" s="85" customFormat="1" ht="13.2">
      <c r="A127" s="83"/>
      <c r="B127" s="63" t="s">
        <v>191</v>
      </c>
      <c r="C127" s="84"/>
      <c r="D127" s="84"/>
      <c r="E127" s="215"/>
      <c r="F127" s="59"/>
    </row>
    <row r="128" spans="1:6" s="85" customFormat="1" ht="13.2">
      <c r="A128" s="83"/>
      <c r="B128" s="63" t="s">
        <v>192</v>
      </c>
      <c r="C128" s="84"/>
      <c r="D128" s="84"/>
      <c r="E128" s="215"/>
      <c r="F128" s="59"/>
    </row>
    <row r="129" spans="1:6" s="85" customFormat="1" ht="13.2">
      <c r="A129" s="83"/>
      <c r="B129" s="63" t="s">
        <v>193</v>
      </c>
      <c r="C129" s="84"/>
      <c r="D129" s="84"/>
      <c r="E129" s="215"/>
      <c r="F129" s="59"/>
    </row>
    <row r="130" spans="1:6" s="85" customFormat="1" ht="13.2">
      <c r="A130" s="83"/>
      <c r="B130" s="63" t="s">
        <v>194</v>
      </c>
      <c r="C130" s="84"/>
      <c r="D130" s="84"/>
      <c r="E130" s="215"/>
      <c r="F130" s="59"/>
    </row>
    <row r="131" spans="1:6" s="85" customFormat="1" ht="13.2">
      <c r="A131" s="83"/>
      <c r="B131" s="63" t="s">
        <v>195</v>
      </c>
      <c r="C131" s="84"/>
      <c r="D131" s="84"/>
      <c r="E131" s="215"/>
      <c r="F131" s="59"/>
    </row>
    <row r="132" spans="1:6" s="85" customFormat="1" ht="13.2">
      <c r="A132" s="83"/>
      <c r="B132" s="63" t="s">
        <v>196</v>
      </c>
      <c r="C132" s="84"/>
      <c r="D132" s="84"/>
      <c r="E132" s="215"/>
      <c r="F132" s="59"/>
    </row>
    <row r="133" spans="1:6" s="85" customFormat="1" ht="13.2">
      <c r="A133" s="83"/>
      <c r="B133" s="63" t="s">
        <v>197</v>
      </c>
      <c r="C133" s="84"/>
      <c r="D133" s="84"/>
      <c r="E133" s="215"/>
      <c r="F133" s="59"/>
    </row>
    <row r="134" spans="1:6" s="85" customFormat="1" ht="26.4">
      <c r="A134" s="83"/>
      <c r="B134" s="63" t="s">
        <v>198</v>
      </c>
      <c r="C134" s="84"/>
      <c r="D134" s="84"/>
      <c r="E134" s="215"/>
      <c r="F134" s="59"/>
    </row>
    <row r="135" spans="1:6" s="85" customFormat="1" ht="26.4">
      <c r="A135" s="83"/>
      <c r="B135" s="63" t="s">
        <v>199</v>
      </c>
      <c r="C135" s="84"/>
      <c r="D135" s="84"/>
      <c r="E135" s="215"/>
      <c r="F135" s="59"/>
    </row>
    <row r="136" spans="1:6" s="85" customFormat="1" ht="13.2">
      <c r="A136" s="83"/>
      <c r="B136" s="63" t="s">
        <v>200</v>
      </c>
      <c r="C136" s="84"/>
      <c r="D136" s="84"/>
      <c r="E136" s="215"/>
      <c r="F136" s="59"/>
    </row>
    <row r="137" spans="1:6" s="85" customFormat="1" ht="13.2">
      <c r="A137" s="83"/>
      <c r="B137" s="63" t="s">
        <v>201</v>
      </c>
      <c r="C137" s="84"/>
      <c r="D137" s="84"/>
      <c r="E137" s="215"/>
      <c r="F137" s="59"/>
    </row>
    <row r="138" spans="1:6" s="85" customFormat="1" ht="13.2">
      <c r="A138" s="83"/>
      <c r="B138" s="63" t="s">
        <v>202</v>
      </c>
      <c r="C138" s="84"/>
      <c r="D138" s="84"/>
      <c r="E138" s="215"/>
      <c r="F138" s="59"/>
    </row>
    <row r="139" spans="1:6" s="85" customFormat="1" ht="39.6">
      <c r="A139" s="83"/>
      <c r="B139" s="63" t="s">
        <v>203</v>
      </c>
      <c r="C139" s="84" t="s">
        <v>1</v>
      </c>
      <c r="D139" s="84">
        <v>1</v>
      </c>
      <c r="E139" s="215"/>
      <c r="F139" s="59">
        <f>D139*E139</f>
        <v>0</v>
      </c>
    </row>
    <row r="140" spans="1:6" s="35" customFormat="1" ht="13.2">
      <c r="A140" s="69"/>
      <c r="B140" s="63"/>
      <c r="C140" s="64"/>
      <c r="D140" s="79"/>
      <c r="E140" s="215"/>
      <c r="F140" s="59"/>
    </row>
    <row r="141" spans="1:6" s="35" customFormat="1" ht="170.1" customHeight="1">
      <c r="A141" s="69" t="s">
        <v>2</v>
      </c>
      <c r="B141" s="63" t="s">
        <v>204</v>
      </c>
      <c r="C141" s="64"/>
      <c r="D141" s="86"/>
      <c r="E141" s="215"/>
      <c r="F141" s="59"/>
    </row>
    <row r="142" spans="1:6" s="35" customFormat="1" ht="13.2">
      <c r="A142" s="69"/>
      <c r="B142" s="63"/>
      <c r="C142" s="64"/>
      <c r="D142" s="79"/>
      <c r="E142" s="215"/>
      <c r="F142" s="59"/>
    </row>
    <row r="143" spans="1:6" s="35" customFormat="1" ht="13.2">
      <c r="A143" s="69" t="s">
        <v>205</v>
      </c>
      <c r="B143" s="63" t="s">
        <v>206</v>
      </c>
      <c r="C143" s="64"/>
      <c r="D143" s="86"/>
      <c r="E143" s="215"/>
      <c r="F143" s="59"/>
    </row>
    <row r="144" spans="1:6" s="35" customFormat="1" ht="13.2">
      <c r="A144" s="69"/>
      <c r="B144" s="63" t="s">
        <v>207</v>
      </c>
      <c r="C144" s="64"/>
      <c r="D144" s="86"/>
      <c r="E144" s="215"/>
      <c r="F144" s="59"/>
    </row>
    <row r="145" spans="1:8" s="35" customFormat="1" ht="13.2">
      <c r="A145" s="69"/>
      <c r="B145" s="63" t="s">
        <v>208</v>
      </c>
      <c r="C145" s="64"/>
      <c r="D145" s="86"/>
      <c r="E145" s="215"/>
      <c r="F145" s="59"/>
    </row>
    <row r="146" spans="1:8" s="35" customFormat="1" ht="13.2">
      <c r="A146" s="69"/>
      <c r="B146" s="63" t="s">
        <v>209</v>
      </c>
      <c r="C146" s="64"/>
      <c r="D146" s="86"/>
      <c r="E146" s="215"/>
      <c r="F146" s="59"/>
    </row>
    <row r="147" spans="1:8" s="35" customFormat="1" ht="13.2">
      <c r="A147" s="69"/>
      <c r="B147" s="63" t="s">
        <v>210</v>
      </c>
      <c r="C147" s="64"/>
      <c r="D147" s="79"/>
      <c r="E147" s="215"/>
      <c r="F147" s="59"/>
    </row>
    <row r="148" spans="1:8" s="35" customFormat="1" ht="13.2">
      <c r="A148" s="69"/>
      <c r="B148" s="63" t="s">
        <v>211</v>
      </c>
      <c r="C148" s="64"/>
      <c r="D148" s="79"/>
      <c r="E148" s="215"/>
      <c r="F148" s="59"/>
    </row>
    <row r="149" spans="1:8" s="35" customFormat="1" ht="13.2">
      <c r="A149" s="69"/>
      <c r="B149" s="63" t="s">
        <v>212</v>
      </c>
      <c r="C149" s="64"/>
      <c r="D149" s="79"/>
      <c r="E149" s="215"/>
      <c r="F149" s="59"/>
    </row>
    <row r="150" spans="1:8" s="35" customFormat="1" ht="13.2">
      <c r="A150" s="69"/>
      <c r="B150" s="63" t="s">
        <v>213</v>
      </c>
      <c r="C150" s="64"/>
      <c r="D150" s="79"/>
      <c r="E150" s="215"/>
      <c r="F150" s="59"/>
    </row>
    <row r="151" spans="1:8" s="35" customFormat="1" ht="13.2">
      <c r="A151" s="69"/>
      <c r="B151" s="63" t="s">
        <v>214</v>
      </c>
      <c r="C151" s="64"/>
      <c r="D151" s="79"/>
      <c r="E151" s="215"/>
      <c r="F151" s="59"/>
    </row>
    <row r="152" spans="1:8" s="35" customFormat="1" ht="13.2">
      <c r="A152" s="69"/>
      <c r="B152" s="63"/>
      <c r="C152" s="64" t="s">
        <v>1</v>
      </c>
      <c r="D152" s="79">
        <v>2</v>
      </c>
      <c r="E152" s="215"/>
      <c r="F152" s="59">
        <f>D152*E152</f>
        <v>0</v>
      </c>
    </row>
    <row r="153" spans="1:8" s="55" customFormat="1" ht="13.2">
      <c r="A153" s="74"/>
      <c r="B153" s="63"/>
      <c r="C153" s="84"/>
      <c r="D153" s="84"/>
      <c r="E153" s="215"/>
      <c r="F153" s="59"/>
    </row>
    <row r="154" spans="1:8" s="55" customFormat="1" ht="78.900000000000006" customHeight="1">
      <c r="A154" s="74" t="s">
        <v>3</v>
      </c>
      <c r="B154" s="63" t="s">
        <v>215</v>
      </c>
      <c r="C154" s="80"/>
      <c r="D154" s="87"/>
      <c r="E154" s="215"/>
      <c r="F154" s="59"/>
    </row>
    <row r="155" spans="1:8" s="55" customFormat="1" ht="13.2">
      <c r="A155" s="74"/>
      <c r="B155" s="63" t="s">
        <v>216</v>
      </c>
      <c r="C155" s="64" t="s">
        <v>143</v>
      </c>
      <c r="D155" s="79">
        <v>42</v>
      </c>
      <c r="E155" s="215"/>
      <c r="F155" s="59">
        <f>D155*E155</f>
        <v>0</v>
      </c>
    </row>
    <row r="156" spans="1:8" s="89" customFormat="1" ht="13.8">
      <c r="A156" s="69"/>
      <c r="B156" s="63" t="s">
        <v>217</v>
      </c>
      <c r="C156" s="64" t="s">
        <v>143</v>
      </c>
      <c r="D156" s="79">
        <v>42</v>
      </c>
      <c r="E156" s="215"/>
      <c r="F156" s="59">
        <f>D156*E156</f>
        <v>0</v>
      </c>
      <c r="G156" s="88"/>
      <c r="H156" s="88"/>
    </row>
    <row r="157" spans="1:8" s="55" customFormat="1" ht="13.2">
      <c r="A157" s="74"/>
      <c r="B157" s="63"/>
      <c r="C157" s="64"/>
      <c r="D157" s="87"/>
      <c r="E157" s="215"/>
      <c r="F157" s="59"/>
    </row>
    <row r="158" spans="1:8" s="55" customFormat="1" ht="39.6">
      <c r="A158" s="74" t="s">
        <v>4</v>
      </c>
      <c r="B158" s="63" t="s">
        <v>218</v>
      </c>
      <c r="C158" s="64"/>
      <c r="D158" s="79"/>
      <c r="E158" s="215"/>
      <c r="F158" s="59"/>
    </row>
    <row r="159" spans="1:8" s="55" customFormat="1" ht="13.2">
      <c r="A159" s="74"/>
      <c r="B159" s="63" t="s">
        <v>219</v>
      </c>
      <c r="C159" s="64" t="s">
        <v>143</v>
      </c>
      <c r="D159" s="79">
        <v>12</v>
      </c>
      <c r="E159" s="215"/>
      <c r="F159" s="59">
        <f>D159*E159</f>
        <v>0</v>
      </c>
    </row>
    <row r="160" spans="1:8" s="55" customFormat="1" ht="39.6">
      <c r="A160" s="74"/>
      <c r="B160" s="63" t="s">
        <v>220</v>
      </c>
      <c r="C160" s="64"/>
      <c r="D160" s="79"/>
      <c r="E160" s="215"/>
      <c r="F160" s="59"/>
    </row>
    <row r="161" spans="1:9" s="55" customFormat="1" ht="13.2">
      <c r="A161" s="74"/>
      <c r="B161" s="90"/>
      <c r="C161" s="64"/>
      <c r="D161" s="87"/>
      <c r="E161" s="215"/>
      <c r="F161" s="59"/>
    </row>
    <row r="162" spans="1:9" s="55" customFormat="1" ht="66">
      <c r="A162" s="74" t="s">
        <v>5</v>
      </c>
      <c r="B162" s="63" t="s">
        <v>221</v>
      </c>
      <c r="C162" s="64"/>
      <c r="D162" s="79" t="s">
        <v>222</v>
      </c>
      <c r="E162" s="215"/>
      <c r="F162" s="59"/>
    </row>
    <row r="163" spans="1:9" s="55" customFormat="1" ht="13.2">
      <c r="A163" s="74"/>
      <c r="B163" s="63" t="s">
        <v>223</v>
      </c>
      <c r="C163" s="64" t="s">
        <v>1</v>
      </c>
      <c r="D163" s="79">
        <v>1</v>
      </c>
      <c r="E163" s="215"/>
      <c r="F163" s="59">
        <f t="shared" ref="F163:F167" si="2">D163*E163</f>
        <v>0</v>
      </c>
    </row>
    <row r="164" spans="1:9" s="55" customFormat="1" ht="13.2">
      <c r="A164" s="74"/>
      <c r="B164" s="91"/>
      <c r="C164" s="92"/>
      <c r="D164" s="87"/>
      <c r="E164" s="215"/>
      <c r="F164" s="59"/>
    </row>
    <row r="165" spans="1:9" s="55" customFormat="1" ht="42" customHeight="1">
      <c r="A165" s="93" t="s">
        <v>6</v>
      </c>
      <c r="B165" s="94" t="s">
        <v>224</v>
      </c>
      <c r="C165" s="95"/>
      <c r="D165" s="87"/>
      <c r="E165" s="215"/>
      <c r="F165" s="59"/>
    </row>
    <row r="166" spans="1:9" s="55" customFormat="1" ht="13.2">
      <c r="A166" s="93"/>
      <c r="B166" s="94" t="s">
        <v>225</v>
      </c>
      <c r="C166" s="95" t="s">
        <v>143</v>
      </c>
      <c r="D166" s="87">
        <v>46</v>
      </c>
      <c r="E166" s="215"/>
      <c r="F166" s="59">
        <f t="shared" si="2"/>
        <v>0</v>
      </c>
      <c r="I166" s="96"/>
    </row>
    <row r="167" spans="1:9" s="55" customFormat="1" ht="13.2">
      <c r="A167" s="93"/>
      <c r="B167" s="94" t="s">
        <v>226</v>
      </c>
      <c r="C167" s="95" t="s">
        <v>143</v>
      </c>
      <c r="D167" s="87">
        <v>46</v>
      </c>
      <c r="E167" s="215"/>
      <c r="F167" s="59">
        <f t="shared" si="2"/>
        <v>0</v>
      </c>
    </row>
    <row r="168" spans="1:9" s="55" customFormat="1" ht="26.4">
      <c r="A168" s="93"/>
      <c r="B168" s="94" t="s">
        <v>227</v>
      </c>
      <c r="C168" s="95"/>
      <c r="D168" s="87"/>
      <c r="E168" s="215"/>
      <c r="F168" s="59"/>
    </row>
    <row r="169" spans="1:9" s="55" customFormat="1" ht="13.2">
      <c r="A169" s="93"/>
      <c r="B169" s="94"/>
      <c r="C169" s="95"/>
      <c r="D169" s="87"/>
      <c r="E169" s="215"/>
      <c r="F169" s="59"/>
    </row>
    <row r="170" spans="1:9" s="97" customFormat="1" ht="39.6">
      <c r="A170" s="93" t="s">
        <v>8</v>
      </c>
      <c r="B170" s="94" t="s">
        <v>228</v>
      </c>
      <c r="C170" s="95"/>
      <c r="D170" s="87"/>
      <c r="E170" s="215"/>
      <c r="F170" s="59"/>
    </row>
    <row r="171" spans="1:9" s="97" customFormat="1" ht="13.8">
      <c r="A171" s="93"/>
      <c r="B171" s="94"/>
      <c r="C171" s="95" t="s">
        <v>229</v>
      </c>
      <c r="D171" s="87">
        <v>1</v>
      </c>
      <c r="E171" s="215"/>
      <c r="F171" s="59">
        <f>D171*E171</f>
        <v>0</v>
      </c>
    </row>
    <row r="172" spans="1:9" s="35" customFormat="1" ht="52.8">
      <c r="A172" s="93" t="s">
        <v>7</v>
      </c>
      <c r="B172" s="94" t="s">
        <v>230</v>
      </c>
      <c r="C172" s="95"/>
      <c r="D172" s="87"/>
      <c r="E172" s="215"/>
      <c r="F172" s="59"/>
    </row>
    <row r="173" spans="1:9" s="35" customFormat="1" ht="13.2">
      <c r="A173" s="74"/>
      <c r="B173" s="98"/>
      <c r="C173" s="95" t="s">
        <v>11</v>
      </c>
      <c r="D173" s="87">
        <v>1</v>
      </c>
      <c r="E173" s="215"/>
      <c r="F173" s="59">
        <f>D173*E173</f>
        <v>0</v>
      </c>
    </row>
    <row r="174" spans="1:9" s="35" customFormat="1" ht="52.8">
      <c r="A174" s="74" t="s">
        <v>9</v>
      </c>
      <c r="B174" s="98" t="s">
        <v>231</v>
      </c>
      <c r="C174" s="95"/>
      <c r="D174" s="87"/>
      <c r="E174" s="215"/>
      <c r="F174" s="59"/>
    </row>
    <row r="175" spans="1:9" s="35" customFormat="1" ht="13.2">
      <c r="A175" s="74"/>
      <c r="B175" s="99"/>
      <c r="C175" s="100" t="s">
        <v>11</v>
      </c>
      <c r="D175" s="87">
        <v>1</v>
      </c>
      <c r="E175" s="215"/>
      <c r="F175" s="59">
        <f>D175*E175</f>
        <v>0</v>
      </c>
    </row>
    <row r="176" spans="1:9" s="84" customFormat="1" ht="13.2">
      <c r="A176" s="74"/>
      <c r="C176" s="101"/>
      <c r="D176" s="102"/>
      <c r="E176" s="219"/>
    </row>
    <row r="177" spans="1:9" s="35" customFormat="1" ht="13.2">
      <c r="A177" s="71" t="s">
        <v>3</v>
      </c>
      <c r="B177" s="71" t="s">
        <v>232</v>
      </c>
      <c r="C177" s="72"/>
      <c r="D177" s="51"/>
      <c r="E177" s="217"/>
      <c r="F177" s="73">
        <f>SUM(F115:F175)</f>
        <v>0</v>
      </c>
    </row>
    <row r="178" spans="1:9" ht="12.9" customHeight="1"/>
    <row r="179" spans="1:9" ht="12.9" customHeight="1"/>
    <row r="180" spans="1:9" s="35" customFormat="1" ht="13.2">
      <c r="A180" s="71" t="s">
        <v>4</v>
      </c>
      <c r="B180" s="72" t="s">
        <v>233</v>
      </c>
      <c r="C180" s="72"/>
      <c r="D180" s="51"/>
      <c r="E180" s="217"/>
      <c r="F180" s="73"/>
    </row>
    <row r="181" spans="1:9" s="35" customFormat="1" ht="13.2">
      <c r="A181" s="103"/>
      <c r="B181" s="103"/>
      <c r="C181" s="104"/>
      <c r="D181" s="90"/>
      <c r="E181" s="220"/>
      <c r="F181" s="105"/>
    </row>
    <row r="182" spans="1:9" s="35" customFormat="1" ht="13.2">
      <c r="A182" s="106"/>
      <c r="B182" s="107"/>
      <c r="C182" s="108"/>
      <c r="D182" s="109"/>
      <c r="E182" s="215"/>
      <c r="F182" s="59"/>
    </row>
    <row r="183" spans="1:9" s="112" customFormat="1" ht="39.6">
      <c r="A183" s="74" t="s">
        <v>0</v>
      </c>
      <c r="B183" s="110" t="s">
        <v>234</v>
      </c>
      <c r="C183" s="111"/>
      <c r="D183" s="109"/>
      <c r="E183" s="215"/>
      <c r="F183" s="59"/>
      <c r="H183" s="113"/>
    </row>
    <row r="184" spans="1:9" s="112" customFormat="1" ht="52.8">
      <c r="A184" s="74"/>
      <c r="B184" s="114" t="s">
        <v>235</v>
      </c>
      <c r="C184" s="111"/>
      <c r="D184" s="109"/>
      <c r="E184" s="215"/>
      <c r="F184" s="59"/>
      <c r="H184" s="113"/>
    </row>
    <row r="185" spans="1:9" s="112" customFormat="1" ht="12" customHeight="1">
      <c r="A185" s="74"/>
      <c r="B185" s="115" t="s">
        <v>236</v>
      </c>
      <c r="C185" s="111"/>
      <c r="D185" s="109"/>
      <c r="E185" s="215"/>
      <c r="F185" s="59"/>
      <c r="H185" s="113"/>
    </row>
    <row r="186" spans="1:9" s="112" customFormat="1" ht="39.6">
      <c r="A186" s="74"/>
      <c r="B186" s="116" t="s">
        <v>237</v>
      </c>
      <c r="C186" s="117" t="s">
        <v>11</v>
      </c>
      <c r="D186" s="109">
        <v>1</v>
      </c>
      <c r="E186" s="215"/>
      <c r="F186" s="59">
        <f>D186*E186</f>
        <v>0</v>
      </c>
      <c r="H186" s="113"/>
      <c r="I186" s="118"/>
    </row>
    <row r="187" spans="1:9" s="35" customFormat="1" ht="13.2">
      <c r="A187" s="106"/>
      <c r="B187" s="107"/>
      <c r="C187" s="108"/>
      <c r="D187" s="109"/>
      <c r="E187" s="215"/>
      <c r="F187" s="59"/>
    </row>
    <row r="188" spans="1:9" s="112" customFormat="1" ht="39.6">
      <c r="A188" s="119" t="s">
        <v>2</v>
      </c>
      <c r="B188" s="110" t="s">
        <v>238</v>
      </c>
      <c r="C188" s="111"/>
      <c r="D188" s="109"/>
      <c r="E188" s="215"/>
      <c r="F188" s="59"/>
      <c r="H188" s="113"/>
    </row>
    <row r="189" spans="1:9" s="112" customFormat="1" ht="92.4">
      <c r="A189" s="120"/>
      <c r="B189" s="114" t="s">
        <v>239</v>
      </c>
      <c r="C189" s="111"/>
      <c r="D189" s="109"/>
      <c r="E189" s="215"/>
      <c r="F189" s="59"/>
      <c r="H189" s="113"/>
    </row>
    <row r="190" spans="1:9" s="112" customFormat="1" ht="12" customHeight="1">
      <c r="A190" s="119"/>
      <c r="B190" s="110" t="s">
        <v>240</v>
      </c>
      <c r="C190" s="117"/>
      <c r="D190" s="109"/>
      <c r="E190" s="215"/>
      <c r="F190" s="59"/>
      <c r="H190" s="113"/>
    </row>
    <row r="191" spans="1:9" s="112" customFormat="1" ht="12" customHeight="1">
      <c r="A191" s="119"/>
      <c r="B191" s="116" t="s">
        <v>241</v>
      </c>
      <c r="C191" s="121"/>
      <c r="D191" s="121"/>
      <c r="E191" s="215"/>
      <c r="F191" s="59"/>
      <c r="H191" s="113"/>
    </row>
    <row r="192" spans="1:9" s="112" customFormat="1" ht="52.8">
      <c r="A192" s="119"/>
      <c r="B192" s="110" t="s">
        <v>242</v>
      </c>
      <c r="C192" s="117" t="s">
        <v>11</v>
      </c>
      <c r="D192" s="109">
        <v>1</v>
      </c>
      <c r="E192" s="215"/>
      <c r="F192" s="59">
        <f>D192*E192</f>
        <v>0</v>
      </c>
      <c r="H192" s="113"/>
      <c r="I192" s="118"/>
    </row>
    <row r="193" spans="1:9" s="35" customFormat="1" ht="13.2">
      <c r="A193" s="106"/>
      <c r="B193" s="107"/>
      <c r="C193" s="108"/>
      <c r="D193" s="109"/>
      <c r="E193" s="215"/>
      <c r="F193" s="59"/>
    </row>
    <row r="194" spans="1:9" s="35" customFormat="1" ht="66">
      <c r="A194" s="106" t="s">
        <v>3</v>
      </c>
      <c r="B194" s="110" t="s">
        <v>243</v>
      </c>
      <c r="C194" s="108"/>
      <c r="D194" s="109"/>
      <c r="E194" s="215"/>
      <c r="F194" s="59"/>
    </row>
    <row r="195" spans="1:9" s="35" customFormat="1" ht="13.2">
      <c r="A195" s="106"/>
      <c r="B195" s="107" t="s">
        <v>244</v>
      </c>
      <c r="C195" s="108" t="s">
        <v>11</v>
      </c>
      <c r="D195" s="109">
        <v>1</v>
      </c>
      <c r="E195" s="215"/>
      <c r="F195" s="59">
        <f>D195*E195</f>
        <v>0</v>
      </c>
    </row>
    <row r="196" spans="1:9" s="35" customFormat="1" ht="13.2">
      <c r="A196" s="106"/>
      <c r="B196" s="107"/>
      <c r="C196" s="108"/>
      <c r="D196" s="109"/>
      <c r="E196" s="215"/>
      <c r="F196" s="59"/>
    </row>
    <row r="197" spans="1:9" s="112" customFormat="1" ht="13.8">
      <c r="A197" s="106"/>
      <c r="B197" s="91"/>
      <c r="C197" s="92"/>
      <c r="D197" s="79"/>
      <c r="E197" s="215"/>
      <c r="F197" s="59"/>
      <c r="H197" s="79"/>
    </row>
    <row r="198" spans="1:9" s="112" customFormat="1" ht="26.4">
      <c r="A198" s="122" t="s">
        <v>4</v>
      </c>
      <c r="B198" s="123" t="s">
        <v>245</v>
      </c>
      <c r="C198" s="117"/>
      <c r="D198" s="124"/>
      <c r="E198" s="215"/>
      <c r="F198" s="59"/>
      <c r="H198" s="79"/>
    </row>
    <row r="199" spans="1:9" s="35" customFormat="1" ht="13.2">
      <c r="A199" s="106"/>
      <c r="B199" s="114" t="s">
        <v>246</v>
      </c>
      <c r="C199" s="117" t="s">
        <v>1</v>
      </c>
      <c r="D199" s="124">
        <v>1</v>
      </c>
      <c r="E199" s="215"/>
      <c r="F199" s="59">
        <f>D199*E199</f>
        <v>0</v>
      </c>
    </row>
    <row r="200" spans="1:9" s="35" customFormat="1" ht="13.2">
      <c r="A200" s="106"/>
      <c r="B200" s="107"/>
      <c r="C200" s="108"/>
      <c r="D200" s="109"/>
      <c r="E200" s="215"/>
      <c r="F200" s="59"/>
    </row>
    <row r="201" spans="1:9" s="112" customFormat="1" ht="52.8">
      <c r="A201" s="122" t="s">
        <v>5</v>
      </c>
      <c r="B201" s="123" t="s">
        <v>247</v>
      </c>
      <c r="C201" s="117"/>
      <c r="D201" s="124"/>
      <c r="E201" s="215"/>
      <c r="F201" s="59"/>
      <c r="H201" s="79"/>
    </row>
    <row r="202" spans="1:9" s="112" customFormat="1" ht="13.8">
      <c r="A202" s="106"/>
      <c r="B202" s="114" t="s">
        <v>248</v>
      </c>
      <c r="C202" s="117" t="s">
        <v>1</v>
      </c>
      <c r="D202" s="124">
        <v>1</v>
      </c>
      <c r="E202" s="215"/>
      <c r="F202" s="59">
        <f>D202*E202</f>
        <v>0</v>
      </c>
      <c r="H202" s="79"/>
      <c r="I202" s="118"/>
    </row>
    <row r="203" spans="1:9" s="112" customFormat="1" ht="15" customHeight="1">
      <c r="A203" s="122"/>
      <c r="B203" s="114"/>
      <c r="C203" s="117"/>
      <c r="D203" s="124"/>
      <c r="E203" s="215"/>
      <c r="F203" s="59"/>
      <c r="H203" s="79"/>
    </row>
    <row r="204" spans="1:9" s="112" customFormat="1" ht="52.8">
      <c r="A204" s="122" t="s">
        <v>6</v>
      </c>
      <c r="B204" s="110" t="s">
        <v>249</v>
      </c>
      <c r="C204" s="117"/>
      <c r="D204" s="124"/>
      <c r="E204" s="215"/>
      <c r="F204" s="59"/>
      <c r="H204" s="79"/>
    </row>
    <row r="205" spans="1:9" s="112" customFormat="1" ht="13.8">
      <c r="A205" s="122"/>
      <c r="B205" s="114" t="s">
        <v>250</v>
      </c>
      <c r="C205" s="117" t="s">
        <v>143</v>
      </c>
      <c r="D205" s="124">
        <v>7</v>
      </c>
      <c r="E205" s="215"/>
      <c r="F205" s="59">
        <f>D205*E205</f>
        <v>0</v>
      </c>
      <c r="H205" s="79"/>
      <c r="I205" s="118"/>
    </row>
    <row r="206" spans="1:9" s="112" customFormat="1" ht="13.8">
      <c r="A206" s="125"/>
      <c r="B206" s="114" t="s">
        <v>251</v>
      </c>
      <c r="C206" s="117" t="s">
        <v>143</v>
      </c>
      <c r="D206" s="124">
        <v>17</v>
      </c>
      <c r="E206" s="215"/>
      <c r="F206" s="59">
        <f>D206*E206</f>
        <v>0</v>
      </c>
      <c r="G206" s="126"/>
      <c r="H206" s="79"/>
      <c r="I206" s="118"/>
    </row>
    <row r="207" spans="1:9" s="112" customFormat="1" ht="13.8">
      <c r="A207" s="125"/>
      <c r="B207" s="114"/>
      <c r="C207" s="117"/>
      <c r="D207" s="124"/>
      <c r="E207" s="215"/>
      <c r="F207" s="59"/>
      <c r="H207" s="79"/>
      <c r="I207" s="118"/>
    </row>
    <row r="208" spans="1:9" s="112" customFormat="1" ht="145.19999999999999">
      <c r="A208" s="122" t="s">
        <v>8</v>
      </c>
      <c r="B208" s="127" t="s">
        <v>252</v>
      </c>
      <c r="C208" s="128" t="s">
        <v>158</v>
      </c>
      <c r="D208" s="124">
        <v>7</v>
      </c>
      <c r="E208" s="215"/>
      <c r="F208" s="59">
        <f>D208*E208</f>
        <v>0</v>
      </c>
      <c r="H208" s="79"/>
      <c r="I208" s="118"/>
    </row>
    <row r="209" spans="1:9" s="35" customFormat="1" ht="13.2">
      <c r="A209" s="106"/>
      <c r="B209" s="107"/>
      <c r="C209" s="108"/>
      <c r="D209" s="109"/>
      <c r="E209" s="215"/>
      <c r="F209" s="59"/>
    </row>
    <row r="210" spans="1:9" s="35" customFormat="1" ht="13.2">
      <c r="B210" s="99"/>
      <c r="C210" s="101"/>
      <c r="D210" s="101"/>
      <c r="E210" s="215"/>
      <c r="F210" s="59"/>
    </row>
    <row r="211" spans="1:9" s="35" customFormat="1" ht="66">
      <c r="A211" s="69" t="s">
        <v>7</v>
      </c>
      <c r="B211" s="99" t="s">
        <v>253</v>
      </c>
      <c r="C211" s="101"/>
      <c r="D211" s="101"/>
      <c r="E211" s="215"/>
      <c r="F211" s="59"/>
      <c r="H211" s="76"/>
    </row>
    <row r="212" spans="1:9" s="35" customFormat="1" ht="13.2">
      <c r="B212" s="99"/>
      <c r="C212" s="101" t="s">
        <v>11</v>
      </c>
      <c r="D212" s="124">
        <v>1</v>
      </c>
      <c r="E212" s="215"/>
      <c r="F212" s="59">
        <f>D212*E212</f>
        <v>0</v>
      </c>
      <c r="H212" s="129"/>
      <c r="I212" s="129"/>
    </row>
    <row r="213" spans="1:9" s="35" customFormat="1" ht="13.2">
      <c r="A213" s="69"/>
      <c r="B213" s="130"/>
      <c r="C213" s="131"/>
      <c r="D213" s="124"/>
      <c r="E213" s="215"/>
      <c r="F213" s="59"/>
    </row>
    <row r="214" spans="1:9" s="35" customFormat="1" ht="39.6">
      <c r="A214" s="69" t="s">
        <v>9</v>
      </c>
      <c r="B214" s="98" t="s">
        <v>254</v>
      </c>
      <c r="D214" s="124"/>
      <c r="E214" s="215"/>
      <c r="F214" s="59"/>
    </row>
    <row r="215" spans="1:9" s="35" customFormat="1" ht="13.2">
      <c r="A215" s="69"/>
      <c r="B215" s="132"/>
      <c r="C215" s="57" t="s">
        <v>11</v>
      </c>
      <c r="D215" s="124">
        <v>1</v>
      </c>
      <c r="E215" s="215"/>
      <c r="F215" s="59">
        <f>D215*E215</f>
        <v>0</v>
      </c>
    </row>
    <row r="216" spans="1:9" s="35" customFormat="1" ht="13.2">
      <c r="A216" s="106"/>
      <c r="B216" s="107" t="s">
        <v>126</v>
      </c>
      <c r="C216" s="108"/>
      <c r="D216" s="109"/>
      <c r="E216" s="215"/>
      <c r="F216" s="79"/>
    </row>
    <row r="217" spans="1:9" s="35" customFormat="1" ht="13.2">
      <c r="A217" s="106"/>
      <c r="B217" s="107" t="s">
        <v>255</v>
      </c>
      <c r="C217" s="108"/>
      <c r="D217" s="109"/>
      <c r="E217" s="215"/>
      <c r="F217" s="79"/>
    </row>
    <row r="218" spans="1:9" s="35" customFormat="1" ht="13.2">
      <c r="A218" s="103"/>
      <c r="B218" s="107"/>
      <c r="C218" s="108"/>
      <c r="D218" s="109"/>
      <c r="E218" s="215"/>
      <c r="F218" s="79"/>
    </row>
    <row r="219" spans="1:9" s="35" customFormat="1" ht="13.2">
      <c r="A219" s="71" t="s">
        <v>4</v>
      </c>
      <c r="B219" s="51" t="s">
        <v>256</v>
      </c>
      <c r="C219" s="52"/>
      <c r="D219" s="52"/>
      <c r="E219" s="213"/>
      <c r="F219" s="133">
        <f>SUM(F182:F216)</f>
        <v>0</v>
      </c>
    </row>
    <row r="220" spans="1:9" ht="12.9" customHeight="1"/>
    <row r="221" spans="1:9" ht="12.9" customHeight="1"/>
    <row r="222" spans="1:9" s="35" customFormat="1" ht="13.2">
      <c r="A222" s="71" t="s">
        <v>5</v>
      </c>
      <c r="B222" s="51" t="s">
        <v>257</v>
      </c>
      <c r="C222" s="52"/>
      <c r="D222" s="52"/>
      <c r="E222" s="213"/>
      <c r="F222" s="53"/>
    </row>
    <row r="223" spans="1:9" s="35" customFormat="1" ht="13.2">
      <c r="E223" s="221"/>
      <c r="F223" s="129"/>
    </row>
    <row r="224" spans="1:9" s="35" customFormat="1" ht="26.4">
      <c r="A224" s="69" t="s">
        <v>0</v>
      </c>
      <c r="B224" s="91" t="s">
        <v>258</v>
      </c>
      <c r="C224" s="57"/>
      <c r="D224" s="79" t="s">
        <v>222</v>
      </c>
      <c r="E224" s="221"/>
      <c r="F224" s="129"/>
    </row>
    <row r="225" spans="1:6" s="35" customFormat="1" ht="13.2">
      <c r="B225" s="134"/>
      <c r="C225" s="57" t="s">
        <v>11</v>
      </c>
      <c r="D225" s="79">
        <v>1</v>
      </c>
      <c r="E225" s="215"/>
      <c r="F225" s="59">
        <f>D225*E225</f>
        <v>0</v>
      </c>
    </row>
    <row r="226" spans="1:6" s="35" customFormat="1" ht="13.2">
      <c r="B226" s="99"/>
      <c r="C226" s="57"/>
      <c r="D226" s="79"/>
      <c r="E226" s="215"/>
      <c r="F226" s="59"/>
    </row>
    <row r="227" spans="1:6" s="35" customFormat="1" ht="65.099999999999994" customHeight="1">
      <c r="A227" s="69" t="s">
        <v>2</v>
      </c>
      <c r="B227" s="98" t="s">
        <v>259</v>
      </c>
      <c r="C227" s="57"/>
      <c r="D227" s="79"/>
      <c r="E227" s="215"/>
      <c r="F227" s="59"/>
    </row>
    <row r="228" spans="1:6" s="35" customFormat="1" ht="13.2">
      <c r="A228" s="69"/>
      <c r="B228" s="98"/>
      <c r="C228" s="57" t="s">
        <v>11</v>
      </c>
      <c r="D228" s="79">
        <v>1</v>
      </c>
      <c r="E228" s="215"/>
      <c r="F228" s="59">
        <f>D228*E228</f>
        <v>0</v>
      </c>
    </row>
    <row r="229" spans="1:6" s="35" customFormat="1" ht="13.2">
      <c r="A229" s="69"/>
      <c r="B229" s="98"/>
      <c r="C229" s="57"/>
      <c r="D229" s="79"/>
      <c r="E229" s="215"/>
      <c r="F229" s="59"/>
    </row>
    <row r="230" spans="1:6" s="35" customFormat="1" ht="26.4">
      <c r="A230" s="69" t="s">
        <v>3</v>
      </c>
      <c r="B230" s="135" t="s">
        <v>260</v>
      </c>
      <c r="C230" s="100"/>
      <c r="D230" s="79"/>
      <c r="E230" s="215"/>
      <c r="F230" s="59"/>
    </row>
    <row r="231" spans="1:6" s="35" customFormat="1" ht="13.2">
      <c r="A231" s="69"/>
      <c r="B231" s="98"/>
      <c r="C231" s="100" t="s">
        <v>11</v>
      </c>
      <c r="D231" s="79">
        <v>1</v>
      </c>
      <c r="E231" s="215"/>
      <c r="F231" s="59">
        <f>D231*E231</f>
        <v>0</v>
      </c>
    </row>
    <row r="232" spans="1:6" s="35" customFormat="1" ht="13.2">
      <c r="A232" s="69"/>
      <c r="B232" s="98"/>
      <c r="C232" s="57"/>
      <c r="D232" s="79"/>
      <c r="E232" s="215"/>
      <c r="F232" s="59"/>
    </row>
    <row r="233" spans="1:6" s="35" customFormat="1" ht="52.8">
      <c r="A233" s="69" t="s">
        <v>4</v>
      </c>
      <c r="B233" s="98" t="s">
        <v>261</v>
      </c>
      <c r="C233" s="57"/>
      <c r="D233" s="79"/>
      <c r="E233" s="215"/>
      <c r="F233" s="59"/>
    </row>
    <row r="234" spans="1:6" s="35" customFormat="1" ht="13.2">
      <c r="A234" s="69"/>
      <c r="B234" s="98"/>
      <c r="C234" s="57" t="s">
        <v>11</v>
      </c>
      <c r="D234" s="79">
        <v>1</v>
      </c>
      <c r="E234" s="215"/>
      <c r="F234" s="59">
        <f>D234*E234</f>
        <v>0</v>
      </c>
    </row>
    <row r="235" spans="1:6" s="35" customFormat="1" ht="13.2">
      <c r="B235" s="91"/>
      <c r="C235" s="92"/>
      <c r="D235" s="79"/>
      <c r="E235" s="221"/>
      <c r="F235" s="129"/>
    </row>
    <row r="236" spans="1:6" s="35" customFormat="1" ht="13.2">
      <c r="A236" s="71" t="s">
        <v>5</v>
      </c>
      <c r="B236" s="51" t="s">
        <v>262</v>
      </c>
      <c r="C236" s="52"/>
      <c r="D236" s="52"/>
      <c r="E236" s="213"/>
      <c r="F236" s="136">
        <f>SUM(F225:F234)</f>
        <v>0</v>
      </c>
    </row>
    <row r="237" spans="1:6" ht="12.9" customHeight="1"/>
    <row r="238" spans="1:6" ht="12.9" customHeight="1"/>
    <row r="239" spans="1:6" ht="12.9" customHeight="1"/>
    <row r="240" spans="1:6" ht="12.9" customHeight="1"/>
    <row r="241" spans="1:6" s="35" customFormat="1" ht="13.2">
      <c r="A241" s="137"/>
      <c r="B241" s="137" t="s">
        <v>263</v>
      </c>
      <c r="C241" s="138"/>
      <c r="D241" s="139"/>
      <c r="E241" s="222"/>
      <c r="F241" s="140"/>
    </row>
    <row r="242" spans="1:6" s="35" customFormat="1" ht="13.2">
      <c r="A242" s="69"/>
      <c r="B242" s="90"/>
      <c r="C242" s="64"/>
      <c r="D242" s="65"/>
      <c r="E242" s="216"/>
      <c r="F242" s="70"/>
    </row>
    <row r="243" spans="1:6" s="35" customFormat="1" ht="13.2">
      <c r="A243" s="69" t="s">
        <v>0</v>
      </c>
      <c r="B243" s="75" t="s">
        <v>264</v>
      </c>
      <c r="C243" s="64"/>
      <c r="D243" s="65"/>
      <c r="E243" s="216"/>
      <c r="F243" s="141">
        <f>F92</f>
        <v>0</v>
      </c>
    </row>
    <row r="244" spans="1:6" s="35" customFormat="1" ht="13.2">
      <c r="A244" s="69" t="s">
        <v>2</v>
      </c>
      <c r="B244" s="75" t="s">
        <v>166</v>
      </c>
      <c r="C244" s="64"/>
      <c r="D244" s="65"/>
      <c r="E244" s="216"/>
      <c r="F244" s="141">
        <f>F111</f>
        <v>0</v>
      </c>
    </row>
    <row r="245" spans="1:6" s="35" customFormat="1" ht="13.2">
      <c r="A245" s="69" t="s">
        <v>3</v>
      </c>
      <c r="B245" s="75" t="s">
        <v>178</v>
      </c>
      <c r="C245" s="64"/>
      <c r="D245" s="65"/>
      <c r="E245" s="216"/>
      <c r="F245" s="141">
        <f>F177</f>
        <v>0</v>
      </c>
    </row>
    <row r="246" spans="1:6" s="35" customFormat="1" ht="13.2">
      <c r="A246" s="69" t="s">
        <v>4</v>
      </c>
      <c r="B246" s="75" t="s">
        <v>233</v>
      </c>
      <c r="C246" s="64"/>
      <c r="D246" s="65"/>
      <c r="E246" s="216"/>
      <c r="F246" s="141">
        <f>F219</f>
        <v>0</v>
      </c>
    </row>
    <row r="247" spans="1:6" s="35" customFormat="1" ht="13.2">
      <c r="A247" s="69" t="s">
        <v>5</v>
      </c>
      <c r="B247" s="75" t="s">
        <v>257</v>
      </c>
      <c r="C247" s="64"/>
      <c r="D247" s="65"/>
      <c r="E247" s="216"/>
      <c r="F247" s="141">
        <f>F236</f>
        <v>0</v>
      </c>
    </row>
    <row r="248" spans="1:6" s="35" customFormat="1" ht="13.2">
      <c r="A248" s="69"/>
      <c r="B248" s="90"/>
      <c r="C248" s="64"/>
      <c r="D248" s="65"/>
      <c r="E248" s="216"/>
      <c r="F248" s="141"/>
    </row>
    <row r="249" spans="1:6" s="35" customFormat="1" ht="13.2">
      <c r="A249" s="137"/>
      <c r="B249" s="137" t="s">
        <v>119</v>
      </c>
      <c r="C249" s="142"/>
      <c r="D249" s="143"/>
      <c r="E249" s="223"/>
      <c r="F249" s="144">
        <f>SUM(F243:F247)</f>
        <v>0</v>
      </c>
    </row>
    <row r="250" spans="1:6" ht="12.9" customHeight="1">
      <c r="F250" s="145"/>
    </row>
    <row r="251" spans="1:6" ht="12.9" customHeight="1"/>
    <row r="252" spans="1:6" ht="12.9" customHeight="1"/>
    <row r="253" spans="1:6" ht="12.9" customHeight="1"/>
    <row r="254" spans="1:6" ht="12.9" customHeight="1"/>
    <row r="255" spans="1:6" ht="12.9" customHeight="1"/>
    <row r="256" spans="1:6" ht="12.9" customHeight="1"/>
    <row r="257" ht="12.9" customHeight="1"/>
    <row r="258" ht="12.9" customHeight="1"/>
    <row r="259" ht="12.9" customHeight="1"/>
    <row r="260" ht="12.9" customHeight="1"/>
    <row r="261" ht="12.9" customHeight="1"/>
    <row r="262" ht="12.9" customHeight="1"/>
    <row r="263" ht="12.9" customHeight="1"/>
    <row r="264" ht="12.9" customHeight="1"/>
    <row r="265" ht="12.9" customHeight="1"/>
    <row r="266" ht="12.9" customHeight="1"/>
    <row r="267" ht="12.9" customHeight="1"/>
    <row r="268" ht="12.9" customHeight="1"/>
    <row r="269" ht="12.9" customHeight="1"/>
    <row r="270" ht="12.9" customHeight="1"/>
    <row r="271" ht="12.9" customHeight="1"/>
    <row r="272" ht="12.9" customHeight="1"/>
    <row r="273" ht="12.9" customHeight="1"/>
    <row r="274" ht="12.9" customHeight="1"/>
    <row r="275" ht="12.9" customHeight="1"/>
  </sheetData>
  <sheetProtection algorithmName="SHA-512" hashValue="mNWp6vYqYNrACJoaKcR595li2U+4z2loQFTnkwoWEZXPIk1R1C3Tr9TkyNBi9uFEaeGz11p3mvj6G8D+B4qcgA==" saltValue="Gfe7BTSHhh11E7vNjCVGLA==" spinCount="100000" sheet="1" objects="1" scenarios="1"/>
  <conditionalFormatting sqref="A1:F1">
    <cfRule type="duplicateValues" dxfId="9" priority="2"/>
  </conditionalFormatting>
  <conditionalFormatting sqref="A1:XFD1">
    <cfRule type="dataBar" priority="1">
      <dataBar>
        <cfvo type="min"/>
        <cfvo type="max"/>
        <color rgb="FF638EC6"/>
      </dataBar>
      <extLst>
        <ext xmlns:x14="http://schemas.microsoft.com/office/spreadsheetml/2009/9/main" uri="{B025F937-C7B1-47D3-B67F-A62EFF666E3E}">
          <x14:id>{523407C9-9B5A-4CFE-8DF9-077EE674191E}</x14:id>
        </ext>
      </extLst>
    </cfRule>
  </conditionalFormatting>
  <pageMargins left="0.25138888888888899" right="0.25138888888888899" top="0.39305555555555599" bottom="0.39305555555555599" header="0.29861111111111099" footer="0.29861111111111099"/>
  <pageSetup paperSize="9" scale="94" fitToHeight="0" orientation="portrait" r:id="rId1"/>
  <headerFooter>
    <oddFooter>&amp;CTERMOTEHNIČKE INSTALACIJE&amp;R&amp;K01+025&amp;P</oddFooter>
  </headerFooter>
  <extLst>
    <ext xmlns:x14="http://schemas.microsoft.com/office/spreadsheetml/2009/9/main" uri="{78C0D931-6437-407d-A8EE-F0AAD7539E65}">
      <x14:conditionalFormattings>
        <x14:conditionalFormatting xmlns:xm="http://schemas.microsoft.com/office/excel/2006/main">
          <x14:cfRule type="dataBar" id="{523407C9-9B5A-4CFE-8DF9-077EE674191E}">
            <x14:dataBar minLength="0" maxLength="100" border="1" negativeBarBorderColorSameAsPositive="0">
              <x14:cfvo type="autoMin"/>
              <x14:cfvo type="autoMax"/>
              <x14:borderColor rgb="FF638EC6"/>
              <x14:negativeFillColor rgb="FFFF0000"/>
              <x14:negativeBorderColor rgb="FFFF0000"/>
              <x14:axisColor rgb="FF000000"/>
            </x14:dataBar>
          </x14:cfRule>
          <xm:sqref>A1:XFD1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K209"/>
  <sheetViews>
    <sheetView showZeros="0" tabSelected="1" topLeftCell="A93" zoomScale="85" zoomScaleNormal="85" zoomScaleSheetLayoutView="100" workbookViewId="0">
      <selection activeCell="F96" sqref="F96"/>
    </sheetView>
  </sheetViews>
  <sheetFormatPr defaultColWidth="9.109375" defaultRowHeight="13.2"/>
  <cols>
    <col min="1" max="1" width="5.6640625" style="1" customWidth="1"/>
    <col min="2" max="2" width="45.88671875" customWidth="1"/>
    <col min="3" max="3" width="8.44140625" style="166" customWidth="1"/>
    <col min="4" max="4" width="8.5546875" style="153" customWidth="1"/>
    <col min="5" max="5" width="10.6640625" style="154" customWidth="1"/>
    <col min="6" max="6" width="11.33203125" style="188" customWidth="1"/>
    <col min="8" max="8" width="3.6640625" customWidth="1"/>
    <col min="9" max="11" width="8.88671875" hidden="1" customWidth="1"/>
  </cols>
  <sheetData>
    <row r="2" spans="1:6" ht="40.200000000000003" customHeight="1">
      <c r="A2" s="3" t="s">
        <v>63</v>
      </c>
      <c r="B2" s="4"/>
    </row>
    <row r="3" spans="1:6" ht="63.75" customHeight="1">
      <c r="A3" s="3"/>
      <c r="B3" s="32" t="s">
        <v>64</v>
      </c>
    </row>
    <row r="4" spans="1:6" ht="13.2" customHeight="1">
      <c r="A4" s="5"/>
      <c r="B4" s="5"/>
      <c r="C4" s="154"/>
      <c r="D4" s="154"/>
    </row>
    <row r="5" spans="1:6" ht="14.4">
      <c r="A5" s="152" t="s">
        <v>270</v>
      </c>
      <c r="B5" s="152"/>
      <c r="C5" s="152"/>
      <c r="D5" s="152"/>
      <c r="E5" s="147" t="s">
        <v>118</v>
      </c>
      <c r="F5" s="189" t="s">
        <v>119</v>
      </c>
    </row>
    <row r="6" spans="1:6">
      <c r="A6" s="5"/>
      <c r="B6" s="5"/>
      <c r="C6" s="154"/>
      <c r="D6" s="154"/>
      <c r="E6" s="224"/>
    </row>
    <row r="7" spans="1:6">
      <c r="A7" s="5"/>
      <c r="B7" s="5"/>
      <c r="C7" s="154"/>
      <c r="D7" s="154"/>
      <c r="E7" s="224"/>
    </row>
    <row r="8" spans="1:6" ht="79.5" customHeight="1">
      <c r="A8" s="5" t="s">
        <v>0</v>
      </c>
      <c r="B8" s="5" t="s">
        <v>51</v>
      </c>
      <c r="C8" s="154" t="s">
        <v>16</v>
      </c>
      <c r="D8" s="154">
        <v>4</v>
      </c>
      <c r="E8" s="224"/>
      <c r="F8" s="188">
        <f>D8*E8</f>
        <v>0</v>
      </c>
    </row>
    <row r="9" spans="1:6" ht="13.8">
      <c r="A9" s="6"/>
      <c r="B9" s="7"/>
      <c r="C9" s="167"/>
      <c r="D9" s="155"/>
      <c r="E9" s="225"/>
      <c r="F9" s="190"/>
    </row>
    <row r="10" spans="1:6" ht="96" customHeight="1">
      <c r="A10" s="6" t="s">
        <v>2</v>
      </c>
      <c r="B10" s="7" t="s">
        <v>52</v>
      </c>
      <c r="C10" s="167" t="s">
        <v>16</v>
      </c>
      <c r="D10" s="155">
        <v>3</v>
      </c>
      <c r="E10" s="225"/>
      <c r="F10" s="190">
        <f>D10*E10</f>
        <v>0</v>
      </c>
    </row>
    <row r="11" spans="1:6" ht="13.8">
      <c r="A11" s="6"/>
      <c r="B11" s="7"/>
      <c r="C11" s="167"/>
      <c r="D11" s="155"/>
      <c r="E11" s="225"/>
      <c r="F11" s="190"/>
    </row>
    <row r="12" spans="1:6" ht="18.600000000000001" customHeight="1">
      <c r="A12" s="19"/>
      <c r="B12" s="20" t="s">
        <v>24</v>
      </c>
      <c r="C12" s="21"/>
      <c r="D12" s="22"/>
      <c r="E12" s="226"/>
      <c r="F12" s="191">
        <f>SUM(F4:F11)</f>
        <v>0</v>
      </c>
    </row>
    <row r="13" spans="1:6" ht="13.8">
      <c r="A13" s="15"/>
      <c r="B13" s="16"/>
      <c r="C13" s="168"/>
      <c r="D13" s="156"/>
      <c r="E13" s="227"/>
      <c r="F13" s="192"/>
    </row>
    <row r="14" spans="1:6" ht="13.8">
      <c r="A14" s="15"/>
      <c r="B14" s="16"/>
      <c r="C14" s="168"/>
      <c r="D14" s="156"/>
      <c r="E14" s="227"/>
      <c r="F14" s="192"/>
    </row>
    <row r="15" spans="1:6">
      <c r="A15"/>
      <c r="B15" s="25" t="s">
        <v>25</v>
      </c>
      <c r="C15"/>
      <c r="D15"/>
      <c r="E15" s="228"/>
      <c r="F15" s="193"/>
    </row>
    <row r="16" spans="1:6">
      <c r="A16"/>
      <c r="C16"/>
      <c r="D16"/>
      <c r="E16" s="228"/>
      <c r="F16" s="193"/>
    </row>
    <row r="17" spans="1:6" ht="100.5" customHeight="1">
      <c r="A17" s="6" t="s">
        <v>0</v>
      </c>
      <c r="B17" s="7" t="s">
        <v>53</v>
      </c>
      <c r="C17" s="167" t="s">
        <v>11</v>
      </c>
      <c r="D17" s="155">
        <v>1</v>
      </c>
      <c r="E17" s="225"/>
      <c r="F17" s="190">
        <f>D17*E17</f>
        <v>0</v>
      </c>
    </row>
    <row r="18" spans="1:6" ht="13.8">
      <c r="A18" s="6"/>
      <c r="B18" s="7"/>
      <c r="C18" s="167"/>
      <c r="D18" s="155"/>
      <c r="E18" s="225"/>
      <c r="F18" s="190"/>
    </row>
    <row r="19" spans="1:6" ht="73.5" customHeight="1">
      <c r="A19" s="6" t="s">
        <v>2</v>
      </c>
      <c r="B19" s="7" t="s">
        <v>54</v>
      </c>
      <c r="C19" s="167" t="s">
        <v>11</v>
      </c>
      <c r="D19" s="155">
        <v>1</v>
      </c>
      <c r="E19" s="225"/>
      <c r="F19" s="190">
        <f>D19*E19</f>
        <v>0</v>
      </c>
    </row>
    <row r="20" spans="1:6" ht="13.8">
      <c r="A20" s="6"/>
      <c r="B20" s="7"/>
      <c r="C20" s="167"/>
      <c r="D20" s="155"/>
      <c r="E20" s="225"/>
      <c r="F20" s="190"/>
    </row>
    <row r="21" spans="1:6" ht="13.8">
      <c r="A21" s="6"/>
      <c r="B21" s="7"/>
      <c r="C21" s="167"/>
      <c r="D21" s="155"/>
      <c r="E21" s="225"/>
      <c r="F21" s="190"/>
    </row>
    <row r="22" spans="1:6" ht="60.75" customHeight="1">
      <c r="A22" s="6" t="s">
        <v>3</v>
      </c>
      <c r="B22" s="7" t="s">
        <v>39</v>
      </c>
      <c r="C22" s="167" t="s">
        <v>14</v>
      </c>
      <c r="D22" s="155">
        <v>2.7</v>
      </c>
      <c r="E22" s="225"/>
      <c r="F22" s="190">
        <f>D22*E22</f>
        <v>0</v>
      </c>
    </row>
    <row r="23" spans="1:6" ht="13.8">
      <c r="A23" s="6"/>
      <c r="B23" s="7"/>
      <c r="C23" s="167"/>
      <c r="D23" s="155"/>
      <c r="E23" s="225"/>
      <c r="F23" s="190"/>
    </row>
    <row r="24" spans="1:6" ht="18.600000000000001" customHeight="1">
      <c r="A24" s="19"/>
      <c r="B24" s="20" t="s">
        <v>26</v>
      </c>
      <c r="C24" s="21"/>
      <c r="D24" s="22"/>
      <c r="E24" s="226"/>
      <c r="F24" s="191">
        <f>SUM(F17:F23)</f>
        <v>0</v>
      </c>
    </row>
    <row r="25" spans="1:6">
      <c r="A25"/>
      <c r="C25"/>
      <c r="D25"/>
      <c r="E25" s="228"/>
      <c r="F25" s="193"/>
    </row>
    <row r="26" spans="1:6">
      <c r="A26"/>
      <c r="C26"/>
      <c r="D26"/>
      <c r="E26" s="228"/>
      <c r="F26" s="193"/>
    </row>
    <row r="27" spans="1:6">
      <c r="A27"/>
      <c r="C27"/>
      <c r="D27"/>
      <c r="E27" s="228"/>
      <c r="F27" s="193"/>
    </row>
    <row r="28" spans="1:6">
      <c r="A28"/>
      <c r="C28"/>
      <c r="D28"/>
      <c r="E28" s="228"/>
      <c r="F28" s="193"/>
    </row>
    <row r="29" spans="1:6">
      <c r="A29"/>
      <c r="B29" s="25" t="s">
        <v>27</v>
      </c>
      <c r="C29"/>
      <c r="D29"/>
      <c r="E29" s="228"/>
      <c r="F29" s="193"/>
    </row>
    <row r="30" spans="1:6">
      <c r="A30"/>
      <c r="C30"/>
      <c r="D30"/>
      <c r="E30" s="228"/>
      <c r="F30" s="193"/>
    </row>
    <row r="31" spans="1:6" ht="213" customHeight="1">
      <c r="A31" s="6" t="s">
        <v>0</v>
      </c>
      <c r="B31" s="7" t="s">
        <v>55</v>
      </c>
      <c r="C31" s="167" t="s">
        <v>16</v>
      </c>
      <c r="D31" s="155">
        <v>6.9</v>
      </c>
      <c r="E31" s="225"/>
      <c r="F31" s="190">
        <f>D31*E31</f>
        <v>0</v>
      </c>
    </row>
    <row r="32" spans="1:6" ht="13.8">
      <c r="A32" s="6"/>
      <c r="B32" s="7"/>
      <c r="C32" s="167"/>
      <c r="D32" s="155"/>
      <c r="E32" s="225"/>
      <c r="F32" s="190"/>
    </row>
    <row r="33" spans="1:6" ht="13.8">
      <c r="A33" s="6"/>
      <c r="B33" s="7"/>
      <c r="C33" s="167"/>
      <c r="D33" s="155"/>
      <c r="E33" s="225"/>
      <c r="F33" s="190"/>
    </row>
    <row r="34" spans="1:6" ht="14.4">
      <c r="A34" s="19"/>
      <c r="B34" s="20" t="s">
        <v>28</v>
      </c>
      <c r="C34" s="21"/>
      <c r="D34" s="22"/>
      <c r="E34" s="226"/>
      <c r="F34" s="191">
        <f>SUM(F30:F33)</f>
        <v>0</v>
      </c>
    </row>
    <row r="35" spans="1:6" ht="13.8">
      <c r="A35" s="7"/>
      <c r="B35" s="167"/>
      <c r="C35" s="155"/>
      <c r="D35" s="175"/>
      <c r="E35" s="229"/>
      <c r="F35" s="194"/>
    </row>
    <row r="36" spans="1:6" ht="41.25" customHeight="1">
      <c r="A36"/>
      <c r="B36" s="25"/>
      <c r="C36"/>
      <c r="D36"/>
      <c r="E36" s="228"/>
      <c r="F36" s="193"/>
    </row>
    <row r="37" spans="1:6">
      <c r="A37"/>
      <c r="B37" s="25" t="s">
        <v>29</v>
      </c>
      <c r="C37"/>
      <c r="D37"/>
      <c r="E37" s="228"/>
      <c r="F37" s="193"/>
    </row>
    <row r="38" spans="1:6">
      <c r="A38"/>
      <c r="B38" s="25"/>
      <c r="C38"/>
      <c r="D38"/>
      <c r="E38" s="228"/>
      <c r="F38" s="193"/>
    </row>
    <row r="39" spans="1:6" ht="58.5" customHeight="1">
      <c r="A39" s="6" t="s">
        <v>0</v>
      </c>
      <c r="B39" s="7" t="s">
        <v>56</v>
      </c>
      <c r="C39" s="167" t="s">
        <v>11</v>
      </c>
      <c r="D39" s="155">
        <v>1</v>
      </c>
      <c r="E39" s="225"/>
      <c r="F39" s="190">
        <f>D39*E39</f>
        <v>0</v>
      </c>
    </row>
    <row r="40" spans="1:6" ht="13.8">
      <c r="A40" s="15"/>
      <c r="B40" s="16"/>
      <c r="C40" s="168"/>
      <c r="D40" s="156"/>
      <c r="E40" s="227"/>
      <c r="F40" s="192"/>
    </row>
    <row r="41" spans="1:6" ht="48.75" customHeight="1">
      <c r="A41" s="6" t="s">
        <v>2</v>
      </c>
      <c r="B41" s="7" t="s">
        <v>65</v>
      </c>
      <c r="C41" s="167" t="s">
        <v>11</v>
      </c>
      <c r="D41" s="155">
        <v>1</v>
      </c>
      <c r="E41" s="225"/>
      <c r="F41" s="190">
        <f>D41*E41</f>
        <v>0</v>
      </c>
    </row>
    <row r="42" spans="1:6" ht="13.8">
      <c r="A42" s="6"/>
      <c r="B42" s="7"/>
      <c r="C42" s="167"/>
      <c r="D42" s="155"/>
      <c r="E42" s="225"/>
      <c r="F42" s="190"/>
    </row>
    <row r="43" spans="1:6" ht="64.5" customHeight="1">
      <c r="A43" s="8" t="s">
        <v>3</v>
      </c>
      <c r="B43" s="14" t="s">
        <v>57</v>
      </c>
      <c r="C43" s="169" t="s">
        <v>1</v>
      </c>
      <c r="D43" s="157">
        <v>2</v>
      </c>
      <c r="E43" s="176"/>
      <c r="F43" s="195">
        <f>D43*E43</f>
        <v>0</v>
      </c>
    </row>
    <row r="44" spans="1:6" ht="13.8">
      <c r="A44" s="8"/>
      <c r="B44" s="14"/>
      <c r="C44" s="169"/>
      <c r="D44" s="158"/>
      <c r="E44" s="176"/>
      <c r="F44" s="195"/>
    </row>
    <row r="45" spans="1:6" ht="30.75" customHeight="1">
      <c r="A45" s="8" t="s">
        <v>4</v>
      </c>
      <c r="B45" s="14" t="s">
        <v>17</v>
      </c>
      <c r="C45" s="169"/>
      <c r="D45" s="158"/>
      <c r="E45" s="176"/>
      <c r="F45" s="195"/>
    </row>
    <row r="46" spans="1:6" ht="13.8">
      <c r="A46" s="8"/>
      <c r="B46" s="14"/>
      <c r="C46" s="169" t="s">
        <v>1</v>
      </c>
      <c r="D46" s="157">
        <v>1</v>
      </c>
      <c r="E46" s="176"/>
      <c r="F46" s="195">
        <f>D46*E46</f>
        <v>0</v>
      </c>
    </row>
    <row r="47" spans="1:6" ht="13.8">
      <c r="A47" s="8"/>
      <c r="B47" s="14"/>
      <c r="C47" s="169"/>
      <c r="D47" s="157"/>
      <c r="E47" s="176"/>
      <c r="F47" s="195"/>
    </row>
    <row r="48" spans="1:6" ht="165.6">
      <c r="A48" s="8" t="s">
        <v>5</v>
      </c>
      <c r="B48" s="11" t="s">
        <v>58</v>
      </c>
      <c r="C48" s="169" t="s">
        <v>13</v>
      </c>
      <c r="D48" s="157">
        <v>10</v>
      </c>
      <c r="E48" s="176"/>
      <c r="F48" s="196">
        <f>D48*E48</f>
        <v>0</v>
      </c>
    </row>
    <row r="49" spans="1:6" ht="13.8">
      <c r="A49" s="8"/>
      <c r="B49" s="14"/>
      <c r="C49" s="169"/>
      <c r="D49" s="157"/>
      <c r="E49" s="176"/>
      <c r="F49" s="195"/>
    </row>
    <row r="50" spans="1:6" ht="48" customHeight="1">
      <c r="A50" s="8" t="s">
        <v>6</v>
      </c>
      <c r="B50" s="9" t="s">
        <v>30</v>
      </c>
      <c r="C50" s="169" t="s">
        <v>15</v>
      </c>
      <c r="D50" s="157">
        <v>1</v>
      </c>
      <c r="E50" s="176"/>
      <c r="F50" s="195">
        <f>D50*E50</f>
        <v>0</v>
      </c>
    </row>
    <row r="51" spans="1:6" ht="13.8">
      <c r="A51" s="8"/>
      <c r="B51" s="9"/>
      <c r="C51" s="169"/>
      <c r="D51" s="157"/>
      <c r="E51" s="176"/>
      <c r="F51" s="195"/>
    </row>
    <row r="52" spans="1:6" ht="35.25" customHeight="1">
      <c r="A52" s="8" t="s">
        <v>8</v>
      </c>
      <c r="B52" s="9" t="s">
        <v>22</v>
      </c>
      <c r="C52" s="169" t="s">
        <v>15</v>
      </c>
      <c r="D52" s="157">
        <v>1</v>
      </c>
      <c r="E52" s="176"/>
      <c r="F52" s="195">
        <f>D52*E52</f>
        <v>0</v>
      </c>
    </row>
    <row r="53" spans="1:6" ht="13.8">
      <c r="A53" s="8"/>
      <c r="B53" s="14"/>
      <c r="C53" s="169"/>
      <c r="D53" s="157"/>
      <c r="E53" s="176"/>
      <c r="F53" s="195"/>
    </row>
    <row r="54" spans="1:6" ht="69.75" customHeight="1">
      <c r="A54" s="6" t="s">
        <v>7</v>
      </c>
      <c r="B54" s="7" t="s">
        <v>66</v>
      </c>
      <c r="C54" s="167" t="s">
        <v>11</v>
      </c>
      <c r="D54" s="155">
        <v>1</v>
      </c>
      <c r="E54" s="225"/>
      <c r="F54" s="190">
        <f>D54*E54</f>
        <v>0</v>
      </c>
    </row>
    <row r="55" spans="1:6" ht="13.8">
      <c r="A55" s="8"/>
      <c r="B55" s="14"/>
      <c r="C55" s="169"/>
      <c r="D55" s="157"/>
      <c r="E55" s="176"/>
      <c r="F55" s="195"/>
    </row>
    <row r="56" spans="1:6" ht="63" customHeight="1">
      <c r="A56" s="6" t="s">
        <v>9</v>
      </c>
      <c r="B56" s="7" t="s">
        <v>59</v>
      </c>
      <c r="C56" s="167" t="s">
        <v>11</v>
      </c>
      <c r="D56" s="155">
        <v>1</v>
      </c>
      <c r="E56" s="225"/>
      <c r="F56" s="190">
        <f>D56*E56</f>
        <v>0</v>
      </c>
    </row>
    <row r="57" spans="1:6" ht="13.8">
      <c r="A57" s="6"/>
      <c r="B57" s="7"/>
      <c r="C57" s="167"/>
      <c r="D57" s="155"/>
      <c r="E57" s="225"/>
      <c r="F57" s="190"/>
    </row>
    <row r="58" spans="1:6" ht="137.25" customHeight="1">
      <c r="A58" s="8" t="s">
        <v>31</v>
      </c>
      <c r="B58" s="9" t="s">
        <v>18</v>
      </c>
      <c r="C58" s="169"/>
      <c r="D58" s="159"/>
      <c r="E58" s="176"/>
      <c r="F58" s="195"/>
    </row>
    <row r="59" spans="1:6" ht="13.8">
      <c r="A59" s="8"/>
      <c r="B59" s="10" t="s">
        <v>67</v>
      </c>
      <c r="C59" s="169" t="s">
        <v>12</v>
      </c>
      <c r="D59" s="159">
        <v>3</v>
      </c>
      <c r="E59" s="176"/>
      <c r="F59" s="195">
        <f>D59*E59</f>
        <v>0</v>
      </c>
    </row>
    <row r="60" spans="1:6" ht="13.8">
      <c r="A60" s="8"/>
      <c r="B60" s="10" t="s">
        <v>68</v>
      </c>
      <c r="C60" s="169" t="s">
        <v>12</v>
      </c>
      <c r="D60" s="159">
        <v>2</v>
      </c>
      <c r="E60" s="176"/>
      <c r="F60" s="195">
        <f>D60*E60</f>
        <v>0</v>
      </c>
    </row>
    <row r="61" spans="1:6" ht="13.8">
      <c r="A61" s="15"/>
      <c r="B61" s="16"/>
      <c r="C61" s="170"/>
      <c r="D61" s="160"/>
      <c r="E61" s="178"/>
      <c r="F61" s="197"/>
    </row>
    <row r="62" spans="1:6" ht="49.5" customHeight="1">
      <c r="A62" s="6" t="s">
        <v>69</v>
      </c>
      <c r="B62" s="7" t="s">
        <v>60</v>
      </c>
      <c r="C62" s="167" t="s">
        <v>15</v>
      </c>
      <c r="D62" s="155">
        <v>1</v>
      </c>
      <c r="E62" s="225"/>
      <c r="F62" s="190">
        <f>D62*E62</f>
        <v>0</v>
      </c>
    </row>
    <row r="63" spans="1:6" ht="13.8">
      <c r="A63" s="6"/>
      <c r="B63" s="7"/>
      <c r="C63" s="167"/>
      <c r="D63" s="155"/>
      <c r="E63" s="225"/>
      <c r="F63" s="190"/>
    </row>
    <row r="64" spans="1:6" ht="58.5" customHeight="1">
      <c r="A64" s="6" t="s">
        <v>10</v>
      </c>
      <c r="B64" s="7" t="s">
        <v>32</v>
      </c>
      <c r="C64" s="167" t="s">
        <v>15</v>
      </c>
      <c r="D64" s="155">
        <v>1</v>
      </c>
      <c r="E64" s="225"/>
      <c r="F64" s="190">
        <f>D64*E64</f>
        <v>0</v>
      </c>
    </row>
    <row r="65" spans="1:6" ht="13.8">
      <c r="A65" s="6"/>
      <c r="B65" s="7"/>
      <c r="C65" s="167"/>
      <c r="D65" s="155"/>
      <c r="E65" s="225"/>
      <c r="F65" s="190"/>
    </row>
    <row r="66" spans="1:6" ht="14.4">
      <c r="A66" s="19"/>
      <c r="B66" s="20" t="s">
        <v>33</v>
      </c>
      <c r="C66" s="21"/>
      <c r="D66" s="22"/>
      <c r="E66" s="226"/>
      <c r="F66" s="191">
        <f>SUM(F38:F65)</f>
        <v>0</v>
      </c>
    </row>
    <row r="67" spans="1:6">
      <c r="A67"/>
      <c r="C67"/>
      <c r="D67"/>
      <c r="E67" s="228"/>
      <c r="F67" s="193"/>
    </row>
    <row r="68" spans="1:6">
      <c r="A68"/>
      <c r="B68" s="25" t="s">
        <v>34</v>
      </c>
      <c r="C68"/>
      <c r="D68"/>
      <c r="E68" s="228"/>
      <c r="F68" s="193"/>
    </row>
    <row r="69" spans="1:6">
      <c r="A69"/>
      <c r="C69"/>
      <c r="D69"/>
      <c r="E69" s="228"/>
      <c r="F69" s="193"/>
    </row>
    <row r="70" spans="1:6" ht="103.5" customHeight="1">
      <c r="A70" s="6">
        <v>1</v>
      </c>
      <c r="B70" s="7" t="s">
        <v>61</v>
      </c>
      <c r="C70" s="167"/>
      <c r="D70" s="155"/>
      <c r="E70" s="225"/>
      <c r="F70" s="190"/>
    </row>
    <row r="71" spans="1:6" ht="13.8">
      <c r="A71" s="6"/>
      <c r="B71" s="7"/>
      <c r="C71" s="167" t="s">
        <v>14</v>
      </c>
      <c r="D71" s="155">
        <v>4</v>
      </c>
      <c r="E71" s="225"/>
      <c r="F71" s="194">
        <f>D71*E71</f>
        <v>0</v>
      </c>
    </row>
    <row r="72" spans="1:6">
      <c r="A72"/>
      <c r="C72"/>
      <c r="D72"/>
      <c r="E72" s="228"/>
      <c r="F72" s="193"/>
    </row>
    <row r="73" spans="1:6" ht="14.4">
      <c r="A73" s="19"/>
      <c r="B73" s="20" t="s">
        <v>35</v>
      </c>
      <c r="C73" s="21"/>
      <c r="D73" s="22"/>
      <c r="E73" s="226"/>
      <c r="F73" s="191">
        <f>SUM(F69:F72)</f>
        <v>0</v>
      </c>
    </row>
    <row r="74" spans="1:6">
      <c r="A74"/>
      <c r="C74"/>
      <c r="D74"/>
      <c r="E74" s="228"/>
      <c r="F74" s="193"/>
    </row>
    <row r="75" spans="1:6">
      <c r="A75"/>
      <c r="B75" s="25"/>
      <c r="C75"/>
      <c r="D75"/>
      <c r="E75" s="228"/>
      <c r="F75" s="193"/>
    </row>
    <row r="76" spans="1:6">
      <c r="A76"/>
      <c r="C76"/>
      <c r="D76"/>
      <c r="E76" s="228"/>
      <c r="F76" s="193"/>
    </row>
    <row r="77" spans="1:6">
      <c r="A77"/>
      <c r="B77" s="25" t="s">
        <v>36</v>
      </c>
      <c r="C77"/>
      <c r="D77"/>
      <c r="E77" s="228"/>
      <c r="F77" s="193"/>
    </row>
    <row r="78" spans="1:6">
      <c r="A78"/>
      <c r="B78" s="25"/>
      <c r="C78"/>
      <c r="D78"/>
      <c r="E78" s="228"/>
      <c r="F78" s="193"/>
    </row>
    <row r="79" spans="1:6" ht="110.4">
      <c r="A79" s="13" t="s">
        <v>0</v>
      </c>
      <c r="B79" s="9" t="s">
        <v>21</v>
      </c>
      <c r="C79" s="167"/>
      <c r="D79" s="155"/>
      <c r="E79" s="225"/>
      <c r="F79" s="190"/>
    </row>
    <row r="80" spans="1:6" ht="13.8">
      <c r="A80" s="13"/>
      <c r="B80" s="7" t="s">
        <v>70</v>
      </c>
      <c r="C80" s="167" t="s">
        <v>1</v>
      </c>
      <c r="D80" s="155">
        <v>1</v>
      </c>
      <c r="E80" s="225"/>
      <c r="F80" s="198">
        <f>D80*E80</f>
        <v>0</v>
      </c>
    </row>
    <row r="81" spans="1:6" ht="13.8">
      <c r="A81" s="13"/>
      <c r="B81" s="7"/>
      <c r="C81" s="167"/>
      <c r="D81" s="155"/>
      <c r="E81" s="225"/>
      <c r="F81" s="198"/>
    </row>
    <row r="82" spans="1:6" ht="13.8">
      <c r="A82" s="13"/>
      <c r="B82" s="7"/>
      <c r="C82" s="167"/>
      <c r="D82" s="155"/>
      <c r="E82" s="225"/>
      <c r="F82" s="198"/>
    </row>
    <row r="83" spans="1:6" ht="75.75" customHeight="1">
      <c r="A83" s="13" t="s">
        <v>2</v>
      </c>
      <c r="B83" s="9" t="s">
        <v>62</v>
      </c>
      <c r="C83" s="167"/>
      <c r="D83" s="155"/>
      <c r="E83" s="225"/>
      <c r="F83" s="190"/>
    </row>
    <row r="84" spans="1:6" ht="13.8">
      <c r="A84" s="13"/>
      <c r="B84" s="7"/>
      <c r="C84" s="167" t="s">
        <v>1</v>
      </c>
      <c r="D84" s="155">
        <v>1</v>
      </c>
      <c r="E84" s="225"/>
      <c r="F84" s="198">
        <f>D84*E84</f>
        <v>0</v>
      </c>
    </row>
    <row r="85" spans="1:6" ht="13.8">
      <c r="A85" s="13"/>
      <c r="B85" s="7"/>
      <c r="C85" s="167"/>
      <c r="D85" s="155"/>
      <c r="E85" s="225"/>
      <c r="F85" s="198"/>
    </row>
    <row r="86" spans="1:6" ht="13.8">
      <c r="A86" s="13"/>
      <c r="B86" s="7"/>
      <c r="C86" s="167"/>
      <c r="D86" s="155"/>
      <c r="E86" s="225"/>
      <c r="F86" s="198"/>
    </row>
    <row r="87" spans="1:6" ht="19.2" customHeight="1">
      <c r="A87" s="19"/>
      <c r="B87" s="20" t="s">
        <v>37</v>
      </c>
      <c r="C87" s="21"/>
      <c r="D87" s="22"/>
      <c r="E87" s="226"/>
      <c r="F87" s="191">
        <f>SUM(F79:F86)</f>
        <v>0</v>
      </c>
    </row>
    <row r="88" spans="1:6" ht="13.8">
      <c r="A88" s="13"/>
      <c r="B88" s="7"/>
      <c r="C88" s="167"/>
      <c r="D88" s="155"/>
      <c r="E88" s="225"/>
      <c r="F88" s="198"/>
    </row>
    <row r="89" spans="1:6">
      <c r="A89"/>
      <c r="C89"/>
      <c r="D89"/>
      <c r="E89" s="228"/>
      <c r="F89" s="193"/>
    </row>
    <row r="90" spans="1:6">
      <c r="A90"/>
      <c r="B90" s="25" t="s">
        <v>38</v>
      </c>
      <c r="C90"/>
      <c r="D90"/>
      <c r="E90" s="228"/>
      <c r="F90" s="193"/>
    </row>
    <row r="91" spans="1:6">
      <c r="A91"/>
      <c r="C91"/>
      <c r="D91"/>
      <c r="E91" s="228"/>
      <c r="F91" s="193"/>
    </row>
    <row r="92" spans="1:6" ht="87" customHeight="1">
      <c r="A92" s="12" t="s">
        <v>0</v>
      </c>
      <c r="B92" s="9" t="s">
        <v>41</v>
      </c>
      <c r="C92" s="167" t="s">
        <v>14</v>
      </c>
      <c r="D92" s="155">
        <v>2.7</v>
      </c>
      <c r="E92" s="225"/>
      <c r="F92" s="194">
        <f>+D92*E92</f>
        <v>0</v>
      </c>
    </row>
    <row r="93" spans="1:6" ht="13.8">
      <c r="A93" s="12"/>
      <c r="B93" s="9"/>
      <c r="C93" s="167"/>
      <c r="D93" s="155"/>
      <c r="E93" s="225"/>
      <c r="F93" s="194"/>
    </row>
    <row r="94" spans="1:6" ht="101.25" customHeight="1">
      <c r="A94" s="8" t="s">
        <v>2</v>
      </c>
      <c r="B94" s="9" t="s">
        <v>71</v>
      </c>
      <c r="C94" s="167" t="s">
        <v>20</v>
      </c>
      <c r="D94" s="155">
        <v>2.7</v>
      </c>
      <c r="E94" s="225"/>
      <c r="F94" s="194">
        <f>+D94*E94</f>
        <v>0</v>
      </c>
    </row>
    <row r="95" spans="1:6" ht="13.8">
      <c r="A95" s="17"/>
      <c r="B95" s="18"/>
      <c r="C95" s="167"/>
      <c r="D95" s="155"/>
      <c r="E95" s="225"/>
      <c r="F95" s="194"/>
    </row>
    <row r="96" spans="1:6" ht="98.25" customHeight="1">
      <c r="A96" s="8" t="s">
        <v>3</v>
      </c>
      <c r="B96" s="9" t="s">
        <v>40</v>
      </c>
      <c r="C96" s="167" t="s">
        <v>20</v>
      </c>
      <c r="D96" s="155">
        <v>6.9</v>
      </c>
      <c r="E96" s="225"/>
      <c r="F96" s="194">
        <f>+D96*E96</f>
        <v>0</v>
      </c>
    </row>
    <row r="97" spans="1:6" ht="21.6" customHeight="1">
      <c r="A97" s="17"/>
      <c r="B97" s="18"/>
      <c r="C97" s="170"/>
      <c r="D97" s="161"/>
      <c r="E97" s="177"/>
      <c r="F97" s="199"/>
    </row>
    <row r="98" spans="1:6" ht="20.399999999999999" customHeight="1">
      <c r="A98" s="19"/>
      <c r="B98" s="20" t="s">
        <v>42</v>
      </c>
      <c r="C98" s="21"/>
      <c r="D98" s="22"/>
      <c r="E98" s="23"/>
      <c r="F98" s="191">
        <f>SUM(F92:F97)</f>
        <v>0</v>
      </c>
    </row>
    <row r="99" spans="1:6">
      <c r="A99" s="183"/>
      <c r="B99" s="184"/>
      <c r="C99" s="185"/>
      <c r="D99" s="186"/>
      <c r="E99" s="187"/>
      <c r="F99" s="200"/>
    </row>
    <row r="100" spans="1:6" ht="30" customHeight="1">
      <c r="A100" s="183"/>
      <c r="B100" s="184"/>
      <c r="C100" s="185"/>
      <c r="D100" s="186"/>
      <c r="E100" s="187"/>
      <c r="F100" s="200"/>
    </row>
    <row r="101" spans="1:6" ht="41.4" customHeight="1">
      <c r="A101" s="28"/>
      <c r="B101" s="29"/>
      <c r="C101" s="171"/>
      <c r="D101" s="162"/>
      <c r="E101" s="179"/>
      <c r="F101" s="201"/>
    </row>
    <row r="102" spans="1:6">
      <c r="A102" s="30"/>
      <c r="B102" s="31" t="s">
        <v>43</v>
      </c>
      <c r="C102" s="172"/>
      <c r="D102" s="163"/>
      <c r="E102" s="180"/>
      <c r="F102" s="202"/>
    </row>
    <row r="103" spans="1:6">
      <c r="B103" s="24"/>
    </row>
    <row r="104" spans="1:6">
      <c r="B104" s="2"/>
    </row>
    <row r="105" spans="1:6" ht="13.8">
      <c r="B105" s="24" t="s">
        <v>23</v>
      </c>
      <c r="C105" s="173"/>
      <c r="D105" s="164"/>
      <c r="E105" s="181">
        <f>$F$12</f>
        <v>0</v>
      </c>
      <c r="F105" s="203" t="s">
        <v>19</v>
      </c>
    </row>
    <row r="106" spans="1:6" ht="7.2" customHeight="1">
      <c r="B106" s="24"/>
      <c r="C106" s="173"/>
      <c r="D106" s="164"/>
      <c r="E106" s="181"/>
      <c r="F106" s="204"/>
    </row>
    <row r="107" spans="1:6" ht="13.8">
      <c r="B107" s="24" t="s">
        <v>44</v>
      </c>
      <c r="C107" s="173"/>
      <c r="D107" s="164"/>
      <c r="E107" s="181">
        <f>$F$24</f>
        <v>0</v>
      </c>
      <c r="F107" s="203" t="s">
        <v>19</v>
      </c>
    </row>
    <row r="108" spans="1:6" ht="6" customHeight="1">
      <c r="B108" s="2"/>
      <c r="E108" s="181"/>
    </row>
    <row r="109" spans="1:6" ht="13.8">
      <c r="B109" s="24" t="s">
        <v>45</v>
      </c>
      <c r="E109" s="181">
        <f>$F$34</f>
        <v>0</v>
      </c>
      <c r="F109" s="203" t="s">
        <v>19</v>
      </c>
    </row>
    <row r="110" spans="1:6" ht="6.6" customHeight="1">
      <c r="B110" s="24"/>
      <c r="E110" s="181"/>
    </row>
    <row r="111" spans="1:6" ht="13.8">
      <c r="B111" s="24" t="s">
        <v>46</v>
      </c>
      <c r="E111" s="181">
        <f>$F$66</f>
        <v>0</v>
      </c>
      <c r="F111" s="203" t="s">
        <v>19</v>
      </c>
    </row>
    <row r="112" spans="1:6" ht="6" customHeight="1">
      <c r="B112" s="24"/>
      <c r="E112" s="181"/>
    </row>
    <row r="113" spans="1:6" ht="13.8">
      <c r="B113" s="24" t="s">
        <v>47</v>
      </c>
      <c r="E113" s="181">
        <f>$F$73</f>
        <v>0</v>
      </c>
      <c r="F113" s="203" t="s">
        <v>19</v>
      </c>
    </row>
    <row r="114" spans="1:6" ht="6" customHeight="1">
      <c r="B114" s="24"/>
      <c r="E114" s="181"/>
    </row>
    <row r="115" spans="1:6" ht="13.8">
      <c r="B115" s="24" t="s">
        <v>48</v>
      </c>
      <c r="E115" s="181">
        <f>$F$87</f>
        <v>0</v>
      </c>
      <c r="F115" s="203" t="s">
        <v>19</v>
      </c>
    </row>
    <row r="116" spans="1:6" ht="6" customHeight="1">
      <c r="B116" s="24"/>
      <c r="E116" s="181"/>
    </row>
    <row r="117" spans="1:6" ht="13.8">
      <c r="A117" s="26"/>
      <c r="B117" s="27" t="s">
        <v>49</v>
      </c>
      <c r="C117" s="174"/>
      <c r="D117" s="165"/>
      <c r="E117" s="182">
        <f>$F$98</f>
        <v>0</v>
      </c>
      <c r="F117" s="205" t="s">
        <v>19</v>
      </c>
    </row>
    <row r="118" spans="1:6" ht="6.6" customHeight="1">
      <c r="B118" s="2"/>
      <c r="E118" s="181"/>
    </row>
    <row r="119" spans="1:6" ht="13.8">
      <c r="A119" s="26"/>
      <c r="B119" s="27" t="s">
        <v>50</v>
      </c>
      <c r="C119" s="174"/>
      <c r="D119" s="165"/>
      <c r="E119" s="182">
        <f>SUM(E105:E117)</f>
        <v>0</v>
      </c>
      <c r="F119" s="205" t="s">
        <v>19</v>
      </c>
    </row>
    <row r="120" spans="1:6" ht="5.4" customHeight="1">
      <c r="B120" s="2"/>
      <c r="E120" s="181"/>
    </row>
    <row r="121" spans="1:6">
      <c r="B121" s="2"/>
    </row>
    <row r="122" spans="1:6">
      <c r="B122" s="2"/>
    </row>
    <row r="123" spans="1:6">
      <c r="B123" s="2"/>
    </row>
    <row r="124" spans="1:6">
      <c r="B124" s="2"/>
    </row>
    <row r="125" spans="1:6">
      <c r="B125" s="2"/>
    </row>
    <row r="126" spans="1:6">
      <c r="B126" s="2"/>
    </row>
    <row r="127" spans="1:6">
      <c r="B127" s="2"/>
    </row>
    <row r="128" spans="1:6">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sheetData>
  <sheetProtection algorithmName="SHA-512" hashValue="HpviO8nl7S9sJRN4QqFjB896+rchixO4oIkpHjvHQRZHavODZ2hrRkDt2n6rOqYoN+lBmxNThK9qHbZcHGu1rg==" saltValue="tM/SRA/IQdalZ7VqfxnwxA==" spinCount="100000" sheet="1" objects="1" scenarios="1"/>
  <mergeCells count="1">
    <mergeCell ref="A5:D5"/>
  </mergeCells>
  <conditionalFormatting sqref="B23 B18">
    <cfRule type="top10" dxfId="8" priority="11" rank="10"/>
  </conditionalFormatting>
  <conditionalFormatting sqref="B43:B44">
    <cfRule type="top10" dxfId="7" priority="7" rank="10"/>
  </conditionalFormatting>
  <conditionalFormatting sqref="B44">
    <cfRule type="top10" dxfId="6" priority="5" rank="10"/>
  </conditionalFormatting>
  <conditionalFormatting sqref="B45">
    <cfRule type="top10" dxfId="5" priority="6" rank="10"/>
  </conditionalFormatting>
  <conditionalFormatting sqref="B46:B47 B49 B53 B55">
    <cfRule type="top10" dxfId="4" priority="61" rank="10"/>
  </conditionalFormatting>
  <conditionalFormatting sqref="B48">
    <cfRule type="top10" dxfId="3" priority="3" rank="10"/>
    <cfRule type="top10" dxfId="2" priority="4" rank="10"/>
  </conditionalFormatting>
  <conditionalFormatting sqref="B88 B65 B79:B86 B92:B97">
    <cfRule type="top10" dxfId="1" priority="72" rank="10"/>
  </conditionalFormatting>
  <pageMargins left="0.94488188976377963" right="0.15748031496062992" top="0.70866141732283472" bottom="0.59055118110236227" header="0.31496062992125984" footer="0.31496062992125984"/>
  <pageSetup paperSize="9" orientation="portrait" useFirstPageNumber="1" horizontalDpi="300" verticalDpi="300" r:id="rId1"/>
  <headerFooter>
    <oddHeader>&amp;L&amp;8
GRAÐEVINA:  PREUREĐENJE POSLOVNOG PROSTORA</oddHeader>
    <oddFooter>&amp;C&amp;8LISTOPAD 2025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413A-2260-413C-A107-536C7AE7F784}">
  <dimension ref="A2:B8"/>
  <sheetViews>
    <sheetView workbookViewId="0">
      <selection activeCell="B18" sqref="B18"/>
    </sheetView>
  </sheetViews>
  <sheetFormatPr defaultRowHeight="13.2"/>
  <cols>
    <col min="1" max="1" width="37" customWidth="1"/>
    <col min="2" max="2" width="22.44140625" customWidth="1"/>
  </cols>
  <sheetData>
    <row r="2" spans="1:2">
      <c r="A2" s="209" t="s">
        <v>271</v>
      </c>
      <c r="B2" s="209"/>
    </row>
    <row r="3" spans="1:2">
      <c r="A3" s="209"/>
      <c r="B3" s="209"/>
    </row>
    <row r="4" spans="1:2">
      <c r="A4" s="25" t="s">
        <v>268</v>
      </c>
      <c r="B4" s="146">
        <f>'GRAĐEVINSKO OBRTNIČKI RADOVI'!E119</f>
        <v>0</v>
      </c>
    </row>
    <row r="5" spans="1:2">
      <c r="A5" s="206" t="s">
        <v>269</v>
      </c>
      <c r="B5" s="207">
        <f>STROJARSTVO!F249</f>
        <v>0</v>
      </c>
    </row>
    <row r="6" spans="1:2">
      <c r="A6" s="210" t="s">
        <v>265</v>
      </c>
      <c r="B6" s="211">
        <f>SUM(B4:B5)</f>
        <v>0</v>
      </c>
    </row>
    <row r="7" spans="1:2">
      <c r="A7" s="210" t="s">
        <v>266</v>
      </c>
      <c r="B7" s="211">
        <f>B6*0.25</f>
        <v>0</v>
      </c>
    </row>
    <row r="8" spans="1:2">
      <c r="A8" s="210" t="s">
        <v>267</v>
      </c>
      <c r="B8" s="211">
        <f>SUM(B6:B7)</f>
        <v>0</v>
      </c>
    </row>
  </sheetData>
  <sheetProtection algorithmName="SHA-512" hashValue="avbZsIDDOEoM7McgAHzHbTSTOdLfRFaOl1eMzudW8d3PvT3V5/qyNd05dwGkNRm+wc4GE/dsYAPJpG6V44koUw==" saltValue="gbXXVucJWOpsNAD5H2dLGg==" spinCount="100000" sheet="1" objects="1" scenarios="1"/>
  <mergeCells count="1">
    <mergeCell ref="A2: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4</vt:i4>
      </vt:variant>
    </vt:vector>
  </HeadingPairs>
  <TitlesOfParts>
    <vt:vector size="8" baseType="lpstr">
      <vt:lpstr>OPĆI UVJETI STROJARSTVO</vt:lpstr>
      <vt:lpstr>STROJARSTVO</vt:lpstr>
      <vt:lpstr>GRAĐEVINSKO OBRTNIČKI RADOVI</vt:lpstr>
      <vt:lpstr>REKAPITULACIJA</vt:lpstr>
      <vt:lpstr>STROJARSTVO!Ispis_naslova</vt:lpstr>
      <vt:lpstr>'GRAĐEVINSKO OBRTNIČKI RADOVI'!Podrucje_ispisa</vt:lpstr>
      <vt:lpstr>'OPĆI UVJETI STROJARSTVO'!Podrucje_ispisa</vt:lpstr>
      <vt:lpstr>STROJARSTVO!Podrucje_ispisa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Grad Pregrada</cp:lastModifiedBy>
  <cp:lastPrinted>2022-12-23T12:02:36Z</cp:lastPrinted>
  <dcterms:created xsi:type="dcterms:W3CDTF">2010-01-22T07:56:06Z</dcterms:created>
  <dcterms:modified xsi:type="dcterms:W3CDTF">2025-10-10T12:32:02Z</dcterms:modified>
</cp:coreProperties>
</file>